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8" sheetId="2" r:id="rId1"/>
  </sheets>
  <calcPr calcId="124519"/>
</workbook>
</file>

<file path=xl/calcChain.xml><?xml version="1.0" encoding="utf-8"?>
<calcChain xmlns="http://schemas.openxmlformats.org/spreadsheetml/2006/main">
  <c r="J14" i="2"/>
  <c r="K14"/>
  <c r="L14"/>
  <c r="M14"/>
  <c r="P14"/>
  <c r="I14"/>
  <c r="J16"/>
  <c r="K16"/>
  <c r="L16"/>
  <c r="M16"/>
  <c r="N16"/>
  <c r="P16"/>
  <c r="J17"/>
  <c r="K17"/>
  <c r="L17"/>
  <c r="M17"/>
  <c r="O17"/>
  <c r="P17"/>
  <c r="J18"/>
  <c r="K18"/>
  <c r="L18"/>
  <c r="M18"/>
  <c r="N18"/>
  <c r="O18"/>
  <c r="P18"/>
  <c r="I18"/>
  <c r="I17"/>
  <c r="I16"/>
  <c r="J97"/>
  <c r="K97"/>
  <c r="L97"/>
  <c r="M97"/>
  <c r="O97"/>
  <c r="P97"/>
  <c r="I97"/>
  <c r="J99"/>
  <c r="K99"/>
  <c r="L99"/>
  <c r="M99"/>
  <c r="N99"/>
  <c r="N17" s="1"/>
  <c r="N14" s="1"/>
  <c r="O99"/>
  <c r="P99"/>
  <c r="I99"/>
  <c r="J100"/>
  <c r="K100"/>
  <c r="L100"/>
  <c r="M100"/>
  <c r="N100"/>
  <c r="O100"/>
  <c r="P100"/>
  <c r="I100"/>
  <c r="J21"/>
  <c r="K21"/>
  <c r="L21"/>
  <c r="M21"/>
  <c r="N21"/>
  <c r="O21"/>
  <c r="O16" s="1"/>
  <c r="O14" s="1"/>
  <c r="P21"/>
  <c r="I21"/>
  <c r="J22"/>
  <c r="K22"/>
  <c r="L22"/>
  <c r="M22"/>
  <c r="N22"/>
  <c r="O22"/>
  <c r="P22"/>
  <c r="I22"/>
  <c r="N97" l="1"/>
  <c r="J122"/>
  <c r="I122"/>
  <c r="J120"/>
  <c r="I120"/>
  <c r="J19"/>
  <c r="I19"/>
  <c r="K122"/>
  <c r="L122"/>
  <c r="M122"/>
  <c r="N122"/>
  <c r="N120" s="1"/>
  <c r="O122"/>
  <c r="P122"/>
  <c r="P120" s="1"/>
  <c r="K120"/>
  <c r="O120" l="1"/>
  <c r="M120"/>
  <c r="L120"/>
  <c r="M19" l="1"/>
  <c r="N19" l="1"/>
  <c r="P19"/>
  <c r="O19"/>
  <c r="L19"/>
  <c r="K19"/>
</calcChain>
</file>

<file path=xl/sharedStrings.xml><?xml version="1.0" encoding="utf-8"?>
<sst xmlns="http://schemas.openxmlformats.org/spreadsheetml/2006/main" count="383" uniqueCount="117">
  <si>
    <t>к Порядку принятия решений о разработке муниципальных программ Уярского района,</t>
  </si>
  <si>
    <t>их формирования и реализации</t>
  </si>
  <si>
    <t>№ п/п</t>
  </si>
  <si>
    <t>январь – июнь</t>
  </si>
  <si>
    <t>значение на конец года</t>
  </si>
  <si>
    <t>план</t>
  </si>
  <si>
    <t>факт</t>
  </si>
  <si>
    <t>1-й год</t>
  </si>
  <si>
    <t>2-й год</t>
  </si>
  <si>
    <t>Приложение № 8</t>
  </si>
  <si>
    <t>Информация об использовании бюджетных ассигнований районного бюджета и иных средств на реализацию отдельных мероприятий муниципальной программы Уярского района, и подпрограмм с указанием плановых</t>
  </si>
  <si>
    <t>и фактических значений (с расшифровкой по главным распорядителям средств районного бюджета, подпрограммам, отдельным мероприятиям муниципальной программы Уярского района, а также по годам реализации муниципальной программы Уярского района)</t>
  </si>
  <si>
    <t>Наименование муниципальной программы Уярского района, подпрограммы</t>
  </si>
  <si>
    <t>ГРБС</t>
  </si>
  <si>
    <t>Код бюджетной классификации</t>
  </si>
  <si>
    <t>Расходы по годам</t>
  </si>
  <si>
    <t>Примечание</t>
  </si>
  <si>
    <t>плановый период</t>
  </si>
  <si>
    <t>РзПр</t>
  </si>
  <si>
    <t>ЦСР</t>
  </si>
  <si>
    <t>ВР</t>
  </si>
  <si>
    <t>всего расходные обязательства</t>
  </si>
  <si>
    <t>в том числе по ГРБС:</t>
  </si>
  <si>
    <t>муниципальной программы Уярского района                                                 Подпись                                                                          ФИО</t>
  </si>
  <si>
    <t xml:space="preserve">Подпрограмма 1 </t>
  </si>
  <si>
    <t>Отдел образования администрации Уярского района</t>
  </si>
  <si>
    <t>024</t>
  </si>
  <si>
    <t>0701</t>
  </si>
  <si>
    <t>0110074080</t>
  </si>
  <si>
    <t>0110075880</t>
  </si>
  <si>
    <t>0110080150</t>
  </si>
  <si>
    <t>610</t>
  </si>
  <si>
    <t>1004</t>
  </si>
  <si>
    <t>0110075560</t>
  </si>
  <si>
    <t>1003</t>
  </si>
  <si>
    <t>0110075540</t>
  </si>
  <si>
    <t>0702</t>
  </si>
  <si>
    <t>0110074090</t>
  </si>
  <si>
    <t>0110075640</t>
  </si>
  <si>
    <t>0110075660</t>
  </si>
  <si>
    <t>0110086150</t>
  </si>
  <si>
    <t>0110080190</t>
  </si>
  <si>
    <t>0110080200</t>
  </si>
  <si>
    <t>320</t>
  </si>
  <si>
    <t>0110080020</t>
  </si>
  <si>
    <t>0110080030</t>
  </si>
  <si>
    <t>0110080050</t>
  </si>
  <si>
    <t>0709</t>
  </si>
  <si>
    <t>0110081150</t>
  </si>
  <si>
    <t>0110082150</t>
  </si>
  <si>
    <t>0110083150</t>
  </si>
  <si>
    <t>0110084150</t>
  </si>
  <si>
    <t>0110085150</t>
  </si>
  <si>
    <t>032</t>
  </si>
  <si>
    <t>Администрация Уярского района</t>
  </si>
  <si>
    <t xml:space="preserve">Муниципальная программа Уярского района </t>
  </si>
  <si>
    <t>"Развитие образования"</t>
  </si>
  <si>
    <t>Статус (муниципальная программа Уярского района, подпрограмма)</t>
  </si>
  <si>
    <t>Подпрограмма 2</t>
  </si>
  <si>
    <t>"Поддержка детей- сирот, расширение практики применения семейных форм воспитания"</t>
  </si>
  <si>
    <t>0120075520</t>
  </si>
  <si>
    <t>01200R0820</t>
  </si>
  <si>
    <t>0707</t>
  </si>
  <si>
    <t>01100S5630</t>
  </si>
  <si>
    <t>0110080210</t>
  </si>
  <si>
    <t>__________________________</t>
  </si>
  <si>
    <t>"Развитие дошкольного, общего и дополнительного образования детей"</t>
  </si>
  <si>
    <t>0110076490</t>
  </si>
  <si>
    <t>240</t>
  </si>
  <si>
    <t>01100S6490</t>
  </si>
  <si>
    <t>0703</t>
  </si>
  <si>
    <t>0120075870</t>
  </si>
  <si>
    <t>0110053030</t>
  </si>
  <si>
    <t>01100L3040</t>
  </si>
  <si>
    <t>0110027240</t>
  </si>
  <si>
    <t>0120078460</t>
  </si>
  <si>
    <t>0113</t>
  </si>
  <si>
    <t>Подпрограмма 3</t>
  </si>
  <si>
    <t>0130086160</t>
  </si>
  <si>
    <t>"Развитие системы дополнительного образования детей"</t>
  </si>
  <si>
    <t>01100L7502</t>
  </si>
  <si>
    <t>0104</t>
  </si>
  <si>
    <t>0505</t>
  </si>
  <si>
    <t>0110008530</t>
  </si>
  <si>
    <t>01100S5210</t>
  </si>
  <si>
    <t>011E151720</t>
  </si>
  <si>
    <t>01100S4700</t>
  </si>
  <si>
    <t>011EВ51790</t>
  </si>
  <si>
    <t>год, предшествующий отчетному году реализации программы (2023)</t>
  </si>
  <si>
    <t>отчетный год реализации муниципальной программы Уярского района (2024)</t>
  </si>
  <si>
    <t>0110010320</t>
  </si>
  <si>
    <t>0110274080</t>
  </si>
  <si>
    <t>0110275880</t>
  </si>
  <si>
    <t>01100S8530</t>
  </si>
  <si>
    <t>0110274090</t>
  </si>
  <si>
    <t>0110275540</t>
  </si>
  <si>
    <t>0110275560</t>
  </si>
  <si>
    <t>0110275640</t>
  </si>
  <si>
    <t>0110275660</t>
  </si>
  <si>
    <t>01102L3030</t>
  </si>
  <si>
    <t>01102L3040</t>
  </si>
  <si>
    <t>01102L7502</t>
  </si>
  <si>
    <t>01102S4700</t>
  </si>
  <si>
    <t>01102S5210</t>
  </si>
  <si>
    <t>01102S5630</t>
  </si>
  <si>
    <t>01102S5820</t>
  </si>
  <si>
    <t>01102S5830</t>
  </si>
  <si>
    <t>0110576490</t>
  </si>
  <si>
    <t>0120275870</t>
  </si>
  <si>
    <t>0120278460</t>
  </si>
  <si>
    <t>01202R0820</t>
  </si>
  <si>
    <t>0120475520</t>
  </si>
  <si>
    <t>01102L0500</t>
  </si>
  <si>
    <t>Руководитель ответственного исполнителя</t>
  </si>
  <si>
    <t>С.В. Приходькина</t>
  </si>
  <si>
    <t>039</t>
  </si>
  <si>
    <t>Отдел имущественных отношений, архитектуры и строительства администрации Уярского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</si>
</sst>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.5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Fill="1"/>
    <xf numFmtId="164" fontId="1" fillId="0" borderId="1" xfId="0" applyNumberFormat="1" applyFont="1" applyBorder="1" applyAlignment="1">
      <alignment vertical="top" wrapText="1"/>
    </xf>
    <xf numFmtId="0" fontId="3" fillId="0" borderId="0" xfId="0" applyFont="1"/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justify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0" fillId="0" borderId="0" xfId="0" applyFont="1"/>
    <xf numFmtId="0" fontId="7" fillId="0" borderId="0" xfId="0" applyFont="1"/>
    <xf numFmtId="0" fontId="8" fillId="0" borderId="0" xfId="0" applyFont="1"/>
    <xf numFmtId="49" fontId="2" fillId="0" borderId="2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129"/>
  <sheetViews>
    <sheetView tabSelected="1" topLeftCell="A106" zoomScaleSheetLayoutView="85" workbookViewId="0">
      <selection activeCell="P60" sqref="P60"/>
    </sheetView>
  </sheetViews>
  <sheetFormatPr defaultRowHeight="15"/>
  <cols>
    <col min="1" max="1" width="3.42578125" style="11" customWidth="1"/>
    <col min="2" max="2" width="19.140625" style="11" customWidth="1"/>
    <col min="3" max="3" width="18.42578125" style="11" customWidth="1"/>
    <col min="4" max="4" width="27.28515625" style="11" customWidth="1"/>
    <col min="5" max="5" width="7.7109375" style="11" customWidth="1"/>
    <col min="6" max="6" width="8.42578125" style="11" customWidth="1"/>
    <col min="7" max="7" width="12" style="11" customWidth="1"/>
    <col min="8" max="8" width="7.5703125" style="11" customWidth="1"/>
    <col min="9" max="16" width="11" style="11" customWidth="1"/>
    <col min="17" max="17" width="12.42578125" style="11" customWidth="1"/>
  </cols>
  <sheetData>
    <row r="2" spans="1:17"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N2" s="16"/>
      <c r="O2" s="16"/>
      <c r="P2" s="16"/>
      <c r="Q2" s="16" t="s">
        <v>9</v>
      </c>
    </row>
    <row r="3" spans="1:17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N3" s="16"/>
      <c r="O3" s="16"/>
      <c r="P3" s="16"/>
      <c r="Q3" s="16" t="s">
        <v>0</v>
      </c>
    </row>
    <row r="4" spans="1:17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N4" s="16"/>
      <c r="O4" s="16"/>
      <c r="P4" s="16"/>
      <c r="Q4" s="16" t="s">
        <v>1</v>
      </c>
    </row>
    <row r="5" spans="1:17">
      <c r="Q5" s="17"/>
    </row>
    <row r="6" spans="1:17" ht="15.75" customHeight="1">
      <c r="A6" s="41" t="s">
        <v>10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7" ht="39" customHeight="1">
      <c r="A7" s="41" t="s">
        <v>11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7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7" ht="23.25" customHeight="1">
      <c r="A9" s="38" t="s">
        <v>2</v>
      </c>
      <c r="B9" s="38" t="s">
        <v>57</v>
      </c>
      <c r="C9" s="38" t="s">
        <v>12</v>
      </c>
      <c r="D9" s="38" t="s">
        <v>13</v>
      </c>
      <c r="E9" s="45" t="s">
        <v>14</v>
      </c>
      <c r="F9" s="46"/>
      <c r="G9" s="46"/>
      <c r="H9" s="47"/>
      <c r="I9" s="42" t="s">
        <v>15</v>
      </c>
      <c r="J9" s="44"/>
      <c r="K9" s="44"/>
      <c r="L9" s="44"/>
      <c r="M9" s="44"/>
      <c r="N9" s="44"/>
      <c r="O9" s="44"/>
      <c r="P9" s="43"/>
      <c r="Q9" s="38" t="s">
        <v>16</v>
      </c>
    </row>
    <row r="10" spans="1:17" ht="37.5" customHeight="1">
      <c r="A10" s="39"/>
      <c r="B10" s="39"/>
      <c r="C10" s="39"/>
      <c r="D10" s="39"/>
      <c r="E10" s="48"/>
      <c r="F10" s="49"/>
      <c r="G10" s="49"/>
      <c r="H10" s="50"/>
      <c r="I10" s="45" t="s">
        <v>88</v>
      </c>
      <c r="J10" s="47"/>
      <c r="K10" s="42" t="s">
        <v>89</v>
      </c>
      <c r="L10" s="44"/>
      <c r="M10" s="44"/>
      <c r="N10" s="43"/>
      <c r="O10" s="45" t="s">
        <v>17</v>
      </c>
      <c r="P10" s="47"/>
      <c r="Q10" s="39"/>
    </row>
    <row r="11" spans="1:17" ht="25.5" customHeight="1">
      <c r="A11" s="39"/>
      <c r="B11" s="39"/>
      <c r="C11" s="39"/>
      <c r="D11" s="39"/>
      <c r="E11" s="38" t="s">
        <v>13</v>
      </c>
      <c r="F11" s="38" t="s">
        <v>18</v>
      </c>
      <c r="G11" s="38" t="s">
        <v>19</v>
      </c>
      <c r="H11" s="38" t="s">
        <v>20</v>
      </c>
      <c r="I11" s="48"/>
      <c r="J11" s="50"/>
      <c r="K11" s="42" t="s">
        <v>3</v>
      </c>
      <c r="L11" s="43"/>
      <c r="M11" s="42" t="s">
        <v>4</v>
      </c>
      <c r="N11" s="43"/>
      <c r="O11" s="48"/>
      <c r="P11" s="50"/>
      <c r="Q11" s="40"/>
    </row>
    <row r="12" spans="1:17" ht="22.5" customHeight="1">
      <c r="A12" s="40"/>
      <c r="B12" s="40"/>
      <c r="C12" s="40"/>
      <c r="D12" s="40"/>
      <c r="E12" s="40"/>
      <c r="F12" s="40"/>
      <c r="G12" s="40"/>
      <c r="H12" s="40"/>
      <c r="I12" s="20" t="s">
        <v>5</v>
      </c>
      <c r="J12" s="20" t="s">
        <v>6</v>
      </c>
      <c r="K12" s="20" t="s">
        <v>5</v>
      </c>
      <c r="L12" s="20" t="s">
        <v>6</v>
      </c>
      <c r="M12" s="20" t="s">
        <v>5</v>
      </c>
      <c r="N12" s="20" t="s">
        <v>6</v>
      </c>
      <c r="O12" s="20" t="s">
        <v>7</v>
      </c>
      <c r="P12" s="20" t="s">
        <v>8</v>
      </c>
      <c r="Q12" s="20"/>
    </row>
    <row r="13" spans="1:17">
      <c r="A13" s="20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20">
        <v>11</v>
      </c>
      <c r="L13" s="20">
        <v>12</v>
      </c>
      <c r="M13" s="20">
        <v>13</v>
      </c>
      <c r="N13" s="20">
        <v>14</v>
      </c>
      <c r="O13" s="20">
        <v>15</v>
      </c>
      <c r="P13" s="20">
        <v>16</v>
      </c>
      <c r="Q13" s="20">
        <v>17</v>
      </c>
    </row>
    <row r="14" spans="1:17" ht="20.25" customHeight="1">
      <c r="A14" s="51"/>
      <c r="B14" s="54" t="s">
        <v>55</v>
      </c>
      <c r="C14" s="54" t="s">
        <v>56</v>
      </c>
      <c r="D14" s="22" t="s">
        <v>21</v>
      </c>
      <c r="E14" s="23"/>
      <c r="F14" s="23"/>
      <c r="G14" s="23"/>
      <c r="H14" s="23"/>
      <c r="I14" s="10">
        <f>SUM(I16+I17+I18)</f>
        <v>709145.9</v>
      </c>
      <c r="J14" s="10">
        <f t="shared" ref="J14:P14" si="0">SUM(J16+J17+J18)</f>
        <v>685794.7</v>
      </c>
      <c r="K14" s="10">
        <f t="shared" si="0"/>
        <v>721958.79999999993</v>
      </c>
      <c r="L14" s="10">
        <f t="shared" si="0"/>
        <v>372829.30000000005</v>
      </c>
      <c r="M14" s="10">
        <f t="shared" si="0"/>
        <v>762303.3</v>
      </c>
      <c r="N14" s="10">
        <f t="shared" si="0"/>
        <v>756846.70000000007</v>
      </c>
      <c r="O14" s="10">
        <f t="shared" si="0"/>
        <v>639542.1</v>
      </c>
      <c r="P14" s="10">
        <f t="shared" si="0"/>
        <v>636917.5</v>
      </c>
      <c r="Q14" s="21"/>
    </row>
    <row r="15" spans="1:17">
      <c r="A15" s="52"/>
      <c r="B15" s="55"/>
      <c r="C15" s="55"/>
      <c r="D15" s="22" t="s">
        <v>22</v>
      </c>
      <c r="E15" s="23"/>
      <c r="F15" s="23"/>
      <c r="G15" s="23"/>
      <c r="H15" s="23"/>
      <c r="I15" s="10"/>
      <c r="J15" s="10"/>
      <c r="K15" s="10"/>
      <c r="L15" s="10"/>
      <c r="M15" s="10"/>
      <c r="N15" s="10"/>
      <c r="O15" s="10"/>
      <c r="P15" s="10"/>
      <c r="Q15" s="21"/>
    </row>
    <row r="16" spans="1:17" ht="38.25">
      <c r="A16" s="52"/>
      <c r="B16" s="55"/>
      <c r="C16" s="55"/>
      <c r="D16" s="22" t="s">
        <v>25</v>
      </c>
      <c r="E16" s="23"/>
      <c r="F16" s="23"/>
      <c r="G16" s="23"/>
      <c r="H16" s="23"/>
      <c r="I16" s="10">
        <f>SUM(I21+I122)</f>
        <v>685023.20000000007</v>
      </c>
      <c r="J16" s="10">
        <f t="shared" ref="J16:P16" si="1">SUM(J21+J122)</f>
        <v>662623.39999999991</v>
      </c>
      <c r="K16" s="10">
        <f t="shared" si="1"/>
        <v>700731.4</v>
      </c>
      <c r="L16" s="10">
        <f t="shared" si="1"/>
        <v>359334.60000000003</v>
      </c>
      <c r="M16" s="10">
        <f t="shared" si="1"/>
        <v>737670.50000000012</v>
      </c>
      <c r="N16" s="10">
        <f t="shared" si="1"/>
        <v>732422.00000000012</v>
      </c>
      <c r="O16" s="10">
        <f t="shared" si="1"/>
        <v>616865.79999999993</v>
      </c>
      <c r="P16" s="10">
        <f t="shared" si="1"/>
        <v>615045.5</v>
      </c>
      <c r="Q16" s="21"/>
    </row>
    <row r="17" spans="1:17" ht="25.5">
      <c r="A17" s="52"/>
      <c r="B17" s="55"/>
      <c r="C17" s="55"/>
      <c r="D17" s="22" t="s">
        <v>54</v>
      </c>
      <c r="E17" s="23"/>
      <c r="F17" s="23"/>
      <c r="G17" s="23"/>
      <c r="H17" s="23"/>
      <c r="I17" s="10">
        <f>SUM(I22+I99)</f>
        <v>24122.7</v>
      </c>
      <c r="J17" s="10">
        <f t="shared" ref="J17:P17" si="2">SUM(J22+J99)</f>
        <v>23171.3</v>
      </c>
      <c r="K17" s="10">
        <f t="shared" si="2"/>
        <v>21097.200000000001</v>
      </c>
      <c r="L17" s="10">
        <f t="shared" si="2"/>
        <v>13432.4</v>
      </c>
      <c r="M17" s="10">
        <f t="shared" si="2"/>
        <v>24502.6</v>
      </c>
      <c r="N17" s="10">
        <f t="shared" si="2"/>
        <v>24294.5</v>
      </c>
      <c r="O17" s="10">
        <f t="shared" si="2"/>
        <v>22550.399999999998</v>
      </c>
      <c r="P17" s="10">
        <f t="shared" si="2"/>
        <v>21746.1</v>
      </c>
      <c r="Q17" s="21"/>
    </row>
    <row r="18" spans="1:17" ht="51">
      <c r="A18" s="53"/>
      <c r="B18" s="56"/>
      <c r="C18" s="56"/>
      <c r="D18" s="37" t="s">
        <v>116</v>
      </c>
      <c r="E18" s="23"/>
      <c r="F18" s="23"/>
      <c r="G18" s="23"/>
      <c r="H18" s="23"/>
      <c r="I18" s="10">
        <f>SUM(I100)</f>
        <v>0</v>
      </c>
      <c r="J18" s="10">
        <f t="shared" ref="J18:P18" si="3">SUM(J100)</f>
        <v>0</v>
      </c>
      <c r="K18" s="10">
        <f t="shared" si="3"/>
        <v>130.20000000000002</v>
      </c>
      <c r="L18" s="10">
        <f t="shared" si="3"/>
        <v>62.3</v>
      </c>
      <c r="M18" s="10">
        <f t="shared" si="3"/>
        <v>130.20000000000002</v>
      </c>
      <c r="N18" s="10">
        <f t="shared" si="3"/>
        <v>130.20000000000002</v>
      </c>
      <c r="O18" s="10">
        <f t="shared" si="3"/>
        <v>125.89999999999999</v>
      </c>
      <c r="P18" s="10">
        <f t="shared" si="3"/>
        <v>125.89999999999999</v>
      </c>
      <c r="Q18" s="21"/>
    </row>
    <row r="19" spans="1:17" ht="20.25" customHeight="1">
      <c r="A19" s="51"/>
      <c r="B19" s="54" t="s">
        <v>24</v>
      </c>
      <c r="C19" s="54" t="s">
        <v>66</v>
      </c>
      <c r="D19" s="22" t="s">
        <v>21</v>
      </c>
      <c r="E19" s="23"/>
      <c r="F19" s="23"/>
      <c r="G19" s="23"/>
      <c r="H19" s="23"/>
      <c r="I19" s="7">
        <f>SUM(I21+I22)</f>
        <v>680218.00000000012</v>
      </c>
      <c r="J19" s="7">
        <f t="shared" ref="J19" si="4">SUM(J21+J22)</f>
        <v>657417.89999999991</v>
      </c>
      <c r="K19" s="10">
        <f t="shared" ref="K19:P19" si="5">SUM(K21+K22)</f>
        <v>694615.4</v>
      </c>
      <c r="L19" s="10">
        <f t="shared" si="5"/>
        <v>355335.60000000003</v>
      </c>
      <c r="M19" s="7">
        <f>SUM(M21+M22)</f>
        <v>731878.20000000007</v>
      </c>
      <c r="N19" s="7">
        <f t="shared" si="5"/>
        <v>726456.70000000007</v>
      </c>
      <c r="O19" s="10">
        <f t="shared" si="5"/>
        <v>609616.29999999993</v>
      </c>
      <c r="P19" s="10">
        <f t="shared" si="5"/>
        <v>606383.6</v>
      </c>
      <c r="Q19" s="21"/>
    </row>
    <row r="20" spans="1:17">
      <c r="A20" s="52"/>
      <c r="B20" s="55"/>
      <c r="C20" s="55"/>
      <c r="D20" s="22" t="s">
        <v>22</v>
      </c>
      <c r="E20" s="23"/>
      <c r="F20" s="23"/>
      <c r="G20" s="23"/>
      <c r="H20" s="23"/>
      <c r="I20" s="10"/>
      <c r="J20" s="10"/>
      <c r="K20" s="10"/>
      <c r="L20" s="10"/>
      <c r="M20" s="10"/>
      <c r="N20" s="10"/>
      <c r="O20" s="10"/>
      <c r="P20" s="10"/>
      <c r="Q20" s="21"/>
    </row>
    <row r="21" spans="1:17" ht="38.25">
      <c r="A21" s="52"/>
      <c r="B21" s="55"/>
      <c r="C21" s="55"/>
      <c r="D21" s="22" t="s">
        <v>25</v>
      </c>
      <c r="E21" s="1" t="s">
        <v>26</v>
      </c>
      <c r="F21" s="24"/>
      <c r="G21" s="24"/>
      <c r="H21" s="24"/>
      <c r="I21" s="10">
        <f>SUM(I23+I24+I25+I26+I30+I31+I32+I33+I34+I35+I36+I37+I38+I41+I46+I47+I48+I49+I51+I52+I53+I54+I56+I59+I61+I63+I79+I57+I58+I64+I65+I66+I67+I68+I69+I70+I71+I72+I73+I74+I75+I76+I77+I78+I88+I86+I87+I93+I94+I27+I28+I29+I42+I39+I40+I43+I44+I45+I50+I55+I81+I83+I85+I80+I92+I91+I89+I90+I95+I96)</f>
        <v>679224.20000000007</v>
      </c>
      <c r="J21" s="10">
        <f t="shared" ref="J21:P21" si="6">SUM(J23+J24+J25+J26+J30+J31+J32+J33+J34+J35+J36+J37+J38+J41+J46+J47+J48+J49+J51+J52+J53+J54+J56+J59+J61+J63+J79+J57+J58+J64+J65+J66+J67+J68+J69+J70+J71+J72+J73+J74+J75+J76+J77+J78+J88+J86+J87+J93+J94+J27+J28+J29+J42+J39+J40+J43+J44+J45+J50+J55+J81+J83+J85+J80+J92+J91+J89+J90+J95+J96)</f>
        <v>656824.39999999991</v>
      </c>
      <c r="K21" s="10">
        <f t="shared" si="6"/>
        <v>693791.70000000007</v>
      </c>
      <c r="L21" s="10">
        <f t="shared" si="6"/>
        <v>355275.60000000003</v>
      </c>
      <c r="M21" s="10">
        <f t="shared" si="6"/>
        <v>731054.50000000012</v>
      </c>
      <c r="N21" s="10">
        <f t="shared" si="6"/>
        <v>725806.00000000012</v>
      </c>
      <c r="O21" s="10">
        <f t="shared" si="6"/>
        <v>608792.6</v>
      </c>
      <c r="P21" s="10">
        <f t="shared" si="6"/>
        <v>605559.9</v>
      </c>
      <c r="Q21" s="21"/>
    </row>
    <row r="22" spans="1:17" ht="31.5" customHeight="1">
      <c r="A22" s="52"/>
      <c r="B22" s="55"/>
      <c r="C22" s="55"/>
      <c r="D22" s="22" t="s">
        <v>54</v>
      </c>
      <c r="E22" s="1" t="s">
        <v>53</v>
      </c>
      <c r="F22" s="23"/>
      <c r="G22" s="23"/>
      <c r="H22" s="23"/>
      <c r="I22" s="12">
        <f t="shared" ref="I22:P22" si="7">SUM(I60+I62+I82+I84)</f>
        <v>993.8</v>
      </c>
      <c r="J22" s="12">
        <f t="shared" si="7"/>
        <v>593.5</v>
      </c>
      <c r="K22" s="12">
        <f t="shared" si="7"/>
        <v>823.7</v>
      </c>
      <c r="L22" s="12">
        <f t="shared" si="7"/>
        <v>60</v>
      </c>
      <c r="M22" s="12">
        <f t="shared" si="7"/>
        <v>823.7</v>
      </c>
      <c r="N22" s="12">
        <f t="shared" si="7"/>
        <v>650.70000000000005</v>
      </c>
      <c r="O22" s="12">
        <f t="shared" si="7"/>
        <v>823.7</v>
      </c>
      <c r="P22" s="12">
        <f t="shared" si="7"/>
        <v>823.7</v>
      </c>
      <c r="Q22" s="21"/>
    </row>
    <row r="23" spans="1:17" s="11" customFormat="1">
      <c r="A23" s="52"/>
      <c r="B23" s="55"/>
      <c r="C23" s="55"/>
      <c r="D23" s="60"/>
      <c r="E23" s="1" t="s">
        <v>26</v>
      </c>
      <c r="F23" s="1" t="s">
        <v>27</v>
      </c>
      <c r="G23" s="1" t="s">
        <v>74</v>
      </c>
      <c r="H23" s="2">
        <v>610</v>
      </c>
      <c r="I23" s="13">
        <v>2408</v>
      </c>
      <c r="J23" s="13">
        <v>2408</v>
      </c>
      <c r="K23" s="10">
        <v>5624.6</v>
      </c>
      <c r="L23" s="10">
        <v>3749.7</v>
      </c>
      <c r="M23" s="13">
        <v>7406.6</v>
      </c>
      <c r="N23" s="13">
        <v>7406.6</v>
      </c>
      <c r="O23" s="10">
        <v>0</v>
      </c>
      <c r="P23" s="10">
        <v>0</v>
      </c>
      <c r="Q23" s="21"/>
    </row>
    <row r="24" spans="1:17" s="11" customFormat="1">
      <c r="A24" s="52"/>
      <c r="B24" s="55"/>
      <c r="C24" s="55"/>
      <c r="D24" s="61"/>
      <c r="E24" s="1" t="s">
        <v>26</v>
      </c>
      <c r="F24" s="1" t="s">
        <v>27</v>
      </c>
      <c r="G24" s="1" t="s">
        <v>28</v>
      </c>
      <c r="H24" s="2">
        <v>610</v>
      </c>
      <c r="I24" s="14">
        <v>36523.4</v>
      </c>
      <c r="J24" s="13">
        <v>32505.5</v>
      </c>
      <c r="K24" s="10"/>
      <c r="L24" s="10"/>
      <c r="M24" s="14"/>
      <c r="N24" s="13"/>
      <c r="O24" s="10"/>
      <c r="P24" s="10"/>
      <c r="Q24" s="21"/>
    </row>
    <row r="25" spans="1:17" s="11" customFormat="1">
      <c r="A25" s="52"/>
      <c r="B25" s="55"/>
      <c r="C25" s="55"/>
      <c r="D25" s="61"/>
      <c r="E25" s="1" t="s">
        <v>26</v>
      </c>
      <c r="F25" s="1" t="s">
        <v>27</v>
      </c>
      <c r="G25" s="1" t="s">
        <v>29</v>
      </c>
      <c r="H25" s="2">
        <v>610</v>
      </c>
      <c r="I25" s="14">
        <v>59911.5</v>
      </c>
      <c r="J25" s="13">
        <v>59911.5</v>
      </c>
      <c r="K25" s="10"/>
      <c r="L25" s="10"/>
      <c r="M25" s="14"/>
      <c r="N25" s="13"/>
      <c r="O25" s="10"/>
      <c r="P25" s="10"/>
      <c r="Q25" s="21"/>
    </row>
    <row r="26" spans="1:17" s="11" customFormat="1">
      <c r="A26" s="52"/>
      <c r="B26" s="55"/>
      <c r="C26" s="55"/>
      <c r="D26" s="61"/>
      <c r="E26" s="3" t="s">
        <v>26</v>
      </c>
      <c r="F26" s="3" t="s">
        <v>27</v>
      </c>
      <c r="G26" s="3" t="s">
        <v>30</v>
      </c>
      <c r="H26" s="3" t="s">
        <v>31</v>
      </c>
      <c r="I26" s="15">
        <v>55756.9</v>
      </c>
      <c r="J26" s="13">
        <v>53369.8</v>
      </c>
      <c r="K26" s="10">
        <v>58340</v>
      </c>
      <c r="L26" s="10">
        <v>29423.7</v>
      </c>
      <c r="M26" s="15">
        <v>58994.3</v>
      </c>
      <c r="N26" s="13">
        <v>58994.3</v>
      </c>
      <c r="O26" s="10">
        <v>53050</v>
      </c>
      <c r="P26" s="10">
        <v>51755</v>
      </c>
      <c r="Q26" s="21"/>
    </row>
    <row r="27" spans="1:17" s="11" customFormat="1">
      <c r="A27" s="52"/>
      <c r="B27" s="55"/>
      <c r="C27" s="55"/>
      <c r="D27" s="61"/>
      <c r="E27" s="1" t="s">
        <v>26</v>
      </c>
      <c r="F27" s="1" t="s">
        <v>27</v>
      </c>
      <c r="G27" s="1" t="s">
        <v>91</v>
      </c>
      <c r="H27" s="2">
        <v>610</v>
      </c>
      <c r="I27" s="14"/>
      <c r="J27" s="13"/>
      <c r="K27" s="10">
        <v>42937.9</v>
      </c>
      <c r="L27" s="10">
        <v>17280.8</v>
      </c>
      <c r="M27" s="14">
        <v>43982.7</v>
      </c>
      <c r="N27" s="13">
        <v>41282.699999999997</v>
      </c>
      <c r="O27" s="10">
        <v>38350.400000000001</v>
      </c>
      <c r="P27" s="10">
        <v>38350.400000000001</v>
      </c>
      <c r="Q27" s="21"/>
    </row>
    <row r="28" spans="1:17" s="11" customFormat="1">
      <c r="A28" s="52"/>
      <c r="B28" s="55"/>
      <c r="C28" s="55"/>
      <c r="D28" s="61"/>
      <c r="E28" s="1" t="s">
        <v>26</v>
      </c>
      <c r="F28" s="1" t="s">
        <v>27</v>
      </c>
      <c r="G28" s="1" t="s">
        <v>92</v>
      </c>
      <c r="H28" s="2">
        <v>610</v>
      </c>
      <c r="I28" s="14"/>
      <c r="J28" s="13"/>
      <c r="K28" s="10">
        <v>67738.399999999994</v>
      </c>
      <c r="L28" s="10">
        <v>29885.3</v>
      </c>
      <c r="M28" s="14">
        <v>71111.8</v>
      </c>
      <c r="N28" s="13">
        <v>71111.8</v>
      </c>
      <c r="O28" s="10">
        <v>57742.5</v>
      </c>
      <c r="P28" s="10">
        <v>57742.5</v>
      </c>
      <c r="Q28" s="21"/>
    </row>
    <row r="29" spans="1:17" s="11" customFormat="1">
      <c r="A29" s="52"/>
      <c r="B29" s="55"/>
      <c r="C29" s="55"/>
      <c r="D29" s="61"/>
      <c r="E29" s="1" t="s">
        <v>26</v>
      </c>
      <c r="F29" s="1" t="s">
        <v>27</v>
      </c>
      <c r="G29" s="1" t="s">
        <v>105</v>
      </c>
      <c r="H29" s="1" t="s">
        <v>31</v>
      </c>
      <c r="I29" s="13"/>
      <c r="J29" s="12"/>
      <c r="K29" s="10">
        <v>1557.6</v>
      </c>
      <c r="L29" s="10">
        <v>0</v>
      </c>
      <c r="M29" s="13">
        <v>1557.6</v>
      </c>
      <c r="N29" s="12">
        <v>1557.4</v>
      </c>
      <c r="O29" s="10">
        <v>1557.6</v>
      </c>
      <c r="P29" s="10">
        <v>1557.6</v>
      </c>
      <c r="Q29" s="21"/>
    </row>
    <row r="30" spans="1:17" s="11" customFormat="1">
      <c r="A30" s="52"/>
      <c r="B30" s="55"/>
      <c r="C30" s="55"/>
      <c r="D30" s="61"/>
      <c r="E30" s="1" t="s">
        <v>26</v>
      </c>
      <c r="F30" s="1" t="s">
        <v>36</v>
      </c>
      <c r="G30" s="1" t="s">
        <v>90</v>
      </c>
      <c r="H30" s="2">
        <v>610</v>
      </c>
      <c r="I30" s="13"/>
      <c r="J30" s="13"/>
      <c r="K30" s="10">
        <v>1081.3</v>
      </c>
      <c r="L30" s="10">
        <v>231</v>
      </c>
      <c r="M30" s="13">
        <v>1043</v>
      </c>
      <c r="N30" s="13">
        <v>873.2</v>
      </c>
      <c r="O30" s="10">
        <v>0</v>
      </c>
      <c r="P30" s="10">
        <v>0</v>
      </c>
      <c r="Q30" s="21"/>
    </row>
    <row r="31" spans="1:17" s="11" customFormat="1">
      <c r="A31" s="52"/>
      <c r="B31" s="55"/>
      <c r="C31" s="55"/>
      <c r="D31" s="61"/>
      <c r="E31" s="1" t="s">
        <v>26</v>
      </c>
      <c r="F31" s="1" t="s">
        <v>36</v>
      </c>
      <c r="G31" s="1" t="s">
        <v>74</v>
      </c>
      <c r="H31" s="2">
        <v>610</v>
      </c>
      <c r="I31" s="13">
        <v>5773.2</v>
      </c>
      <c r="J31" s="13">
        <v>5773.2</v>
      </c>
      <c r="K31" s="10">
        <v>11249</v>
      </c>
      <c r="L31" s="10">
        <v>7477.5</v>
      </c>
      <c r="M31" s="13">
        <v>15583.8</v>
      </c>
      <c r="N31" s="13">
        <v>15583.8</v>
      </c>
      <c r="O31" s="10">
        <v>0</v>
      </c>
      <c r="P31" s="10">
        <v>0</v>
      </c>
      <c r="Q31" s="21"/>
    </row>
    <row r="32" spans="1:17" s="11" customFormat="1">
      <c r="A32" s="52"/>
      <c r="B32" s="55"/>
      <c r="C32" s="55"/>
      <c r="D32" s="61"/>
      <c r="E32" s="1" t="s">
        <v>26</v>
      </c>
      <c r="F32" s="1" t="s">
        <v>36</v>
      </c>
      <c r="G32" s="1" t="s">
        <v>72</v>
      </c>
      <c r="H32" s="2">
        <v>610</v>
      </c>
      <c r="I32" s="13">
        <v>18687</v>
      </c>
      <c r="J32" s="13">
        <v>18687</v>
      </c>
      <c r="K32" s="10"/>
      <c r="L32" s="10"/>
      <c r="M32" s="13"/>
      <c r="N32" s="13"/>
      <c r="O32" s="10"/>
      <c r="P32" s="10"/>
      <c r="Q32" s="21"/>
    </row>
    <row r="33" spans="1:17" s="11" customFormat="1">
      <c r="A33" s="52"/>
      <c r="B33" s="55"/>
      <c r="C33" s="55"/>
      <c r="D33" s="61"/>
      <c r="E33" s="1" t="s">
        <v>26</v>
      </c>
      <c r="F33" s="1" t="s">
        <v>36</v>
      </c>
      <c r="G33" s="1" t="s">
        <v>37</v>
      </c>
      <c r="H33" s="1" t="s">
        <v>31</v>
      </c>
      <c r="I33" s="13">
        <v>44561.8</v>
      </c>
      <c r="J33" s="12">
        <v>38016.300000000003</v>
      </c>
      <c r="K33" s="10"/>
      <c r="L33" s="10"/>
      <c r="M33" s="13"/>
      <c r="N33" s="12"/>
      <c r="O33" s="10"/>
      <c r="P33" s="10"/>
      <c r="Q33" s="21"/>
    </row>
    <row r="34" spans="1:17" s="11" customFormat="1">
      <c r="A34" s="52"/>
      <c r="B34" s="55"/>
      <c r="C34" s="55"/>
      <c r="D34" s="61"/>
      <c r="E34" s="1" t="s">
        <v>26</v>
      </c>
      <c r="F34" s="1" t="s">
        <v>36</v>
      </c>
      <c r="G34" s="1" t="s">
        <v>38</v>
      </c>
      <c r="H34" s="1" t="s">
        <v>31</v>
      </c>
      <c r="I34" s="13">
        <v>208025.4</v>
      </c>
      <c r="J34" s="12">
        <v>208025.4</v>
      </c>
      <c r="K34" s="10"/>
      <c r="L34" s="10"/>
      <c r="M34" s="13"/>
      <c r="N34" s="12"/>
      <c r="O34" s="10"/>
      <c r="P34" s="10"/>
      <c r="Q34" s="21"/>
    </row>
    <row r="35" spans="1:17" s="11" customFormat="1">
      <c r="A35" s="52"/>
      <c r="B35" s="55"/>
      <c r="C35" s="55"/>
      <c r="D35" s="61"/>
      <c r="E35" s="1" t="s">
        <v>26</v>
      </c>
      <c r="F35" s="1" t="s">
        <v>36</v>
      </c>
      <c r="G35" s="1" t="s">
        <v>30</v>
      </c>
      <c r="H35" s="2">
        <v>610</v>
      </c>
      <c r="I35" s="13">
        <v>140492.4</v>
      </c>
      <c r="J35" s="12">
        <v>140326</v>
      </c>
      <c r="K35" s="10">
        <v>138094.1</v>
      </c>
      <c r="L35" s="10">
        <v>70380.7</v>
      </c>
      <c r="M35" s="13">
        <v>143323.6</v>
      </c>
      <c r="N35" s="12">
        <v>143303.20000000001</v>
      </c>
      <c r="O35" s="10">
        <v>116994.5</v>
      </c>
      <c r="P35" s="10">
        <v>115983.6</v>
      </c>
      <c r="Q35" s="21"/>
    </row>
    <row r="36" spans="1:17" s="11" customFormat="1">
      <c r="A36" s="52"/>
      <c r="B36" s="55"/>
      <c r="C36" s="55"/>
      <c r="D36" s="61"/>
      <c r="E36" s="1" t="s">
        <v>26</v>
      </c>
      <c r="F36" s="1" t="s">
        <v>36</v>
      </c>
      <c r="G36" s="1" t="s">
        <v>86</v>
      </c>
      <c r="H36" s="1" t="s">
        <v>31</v>
      </c>
      <c r="I36" s="13">
        <v>1184.3</v>
      </c>
      <c r="J36" s="12">
        <v>1184.3</v>
      </c>
      <c r="K36" s="10"/>
      <c r="L36" s="10"/>
      <c r="M36" s="13"/>
      <c r="N36" s="12"/>
      <c r="O36" s="10"/>
      <c r="P36" s="10"/>
      <c r="Q36" s="21"/>
    </row>
    <row r="37" spans="1:17" s="11" customFormat="1">
      <c r="A37" s="52"/>
      <c r="B37" s="55"/>
      <c r="C37" s="55"/>
      <c r="D37" s="61"/>
      <c r="E37" s="1" t="s">
        <v>26</v>
      </c>
      <c r="F37" s="1" t="s">
        <v>36</v>
      </c>
      <c r="G37" s="1" t="s">
        <v>84</v>
      </c>
      <c r="H37" s="2">
        <v>610</v>
      </c>
      <c r="I37" s="13">
        <v>2253.5</v>
      </c>
      <c r="J37" s="13">
        <v>2253.5</v>
      </c>
      <c r="K37" s="10"/>
      <c r="L37" s="10"/>
      <c r="M37" s="13"/>
      <c r="N37" s="13"/>
      <c r="O37" s="10"/>
      <c r="P37" s="10"/>
      <c r="Q37" s="21"/>
    </row>
    <row r="38" spans="1:17" s="11" customFormat="1">
      <c r="A38" s="52"/>
      <c r="B38" s="55"/>
      <c r="C38" s="55"/>
      <c r="D38" s="61"/>
      <c r="E38" s="1" t="s">
        <v>26</v>
      </c>
      <c r="F38" s="1" t="s">
        <v>36</v>
      </c>
      <c r="G38" s="1" t="s">
        <v>63</v>
      </c>
      <c r="H38" s="1" t="s">
        <v>31</v>
      </c>
      <c r="I38" s="13">
        <v>2430.3000000000002</v>
      </c>
      <c r="J38" s="12">
        <v>2430.3000000000002</v>
      </c>
      <c r="K38" s="10"/>
      <c r="L38" s="10"/>
      <c r="M38" s="13"/>
      <c r="N38" s="12"/>
      <c r="O38" s="10"/>
      <c r="P38" s="10"/>
      <c r="Q38" s="21"/>
    </row>
    <row r="39" spans="1:17" s="11" customFormat="1">
      <c r="A39" s="52"/>
      <c r="B39" s="55"/>
      <c r="C39" s="55"/>
      <c r="D39" s="61"/>
      <c r="E39" s="1" t="s">
        <v>26</v>
      </c>
      <c r="F39" s="1" t="s">
        <v>36</v>
      </c>
      <c r="G39" s="1" t="s">
        <v>94</v>
      </c>
      <c r="H39" s="1" t="s">
        <v>31</v>
      </c>
      <c r="I39" s="13"/>
      <c r="J39" s="12"/>
      <c r="K39" s="10">
        <v>49101</v>
      </c>
      <c r="L39" s="10">
        <v>23310.799999999999</v>
      </c>
      <c r="M39" s="13">
        <v>49202.1</v>
      </c>
      <c r="N39" s="12">
        <v>48839.6</v>
      </c>
      <c r="O39" s="10">
        <v>46472.1</v>
      </c>
      <c r="P39" s="10">
        <v>46472.1</v>
      </c>
      <c r="Q39" s="21"/>
    </row>
    <row r="40" spans="1:17" s="11" customFormat="1">
      <c r="A40" s="52"/>
      <c r="B40" s="55"/>
      <c r="C40" s="55"/>
      <c r="D40" s="61"/>
      <c r="E40" s="1" t="s">
        <v>26</v>
      </c>
      <c r="F40" s="1" t="s">
        <v>36</v>
      </c>
      <c r="G40" s="1" t="s">
        <v>97</v>
      </c>
      <c r="H40" s="1" t="s">
        <v>31</v>
      </c>
      <c r="I40" s="13"/>
      <c r="J40" s="12"/>
      <c r="K40" s="10">
        <v>214724</v>
      </c>
      <c r="L40" s="10">
        <v>120460.4</v>
      </c>
      <c r="M40" s="13">
        <v>227239.1</v>
      </c>
      <c r="N40" s="12">
        <v>227239.1</v>
      </c>
      <c r="O40" s="10">
        <v>204002.3</v>
      </c>
      <c r="P40" s="10">
        <v>204002.3</v>
      </c>
      <c r="Q40" s="21"/>
    </row>
    <row r="41" spans="1:17" s="11" customFormat="1">
      <c r="A41" s="52"/>
      <c r="B41" s="55"/>
      <c r="C41" s="55"/>
      <c r="D41" s="61"/>
      <c r="E41" s="1" t="s">
        <v>26</v>
      </c>
      <c r="F41" s="1" t="s">
        <v>36</v>
      </c>
      <c r="G41" s="1" t="s">
        <v>112</v>
      </c>
      <c r="H41" s="2">
        <v>610</v>
      </c>
      <c r="I41" s="13"/>
      <c r="J41" s="13"/>
      <c r="K41" s="10">
        <v>0</v>
      </c>
      <c r="L41" s="10">
        <v>0</v>
      </c>
      <c r="M41" s="13">
        <v>379.1</v>
      </c>
      <c r="N41" s="13">
        <v>379.1</v>
      </c>
      <c r="O41" s="10"/>
      <c r="P41" s="10"/>
      <c r="Q41" s="21"/>
    </row>
    <row r="42" spans="1:17" s="11" customFormat="1">
      <c r="A42" s="52"/>
      <c r="B42" s="55"/>
      <c r="C42" s="55"/>
      <c r="D42" s="61"/>
      <c r="E42" s="1" t="s">
        <v>26</v>
      </c>
      <c r="F42" s="1" t="s">
        <v>36</v>
      </c>
      <c r="G42" s="1" t="s">
        <v>99</v>
      </c>
      <c r="H42" s="2">
        <v>610</v>
      </c>
      <c r="I42" s="13"/>
      <c r="J42" s="13"/>
      <c r="K42" s="10">
        <v>17928.5</v>
      </c>
      <c r="L42" s="10">
        <v>16293.9</v>
      </c>
      <c r="M42" s="13">
        <v>32305.599999999999</v>
      </c>
      <c r="N42" s="13">
        <v>32305.599999999999</v>
      </c>
      <c r="O42" s="10">
        <v>17928.5</v>
      </c>
      <c r="P42" s="10">
        <v>17928.5</v>
      </c>
      <c r="Q42" s="21"/>
    </row>
    <row r="43" spans="1:17" s="11" customFormat="1">
      <c r="A43" s="52"/>
      <c r="B43" s="55"/>
      <c r="C43" s="55"/>
      <c r="D43" s="61"/>
      <c r="E43" s="1" t="s">
        <v>26</v>
      </c>
      <c r="F43" s="1" t="s">
        <v>36</v>
      </c>
      <c r="G43" s="1" t="s">
        <v>102</v>
      </c>
      <c r="H43" s="1" t="s">
        <v>31</v>
      </c>
      <c r="I43" s="13"/>
      <c r="J43" s="12"/>
      <c r="K43" s="10">
        <v>412.3</v>
      </c>
      <c r="L43" s="10">
        <v>0</v>
      </c>
      <c r="M43" s="13">
        <v>412.3</v>
      </c>
      <c r="N43" s="12">
        <v>412.3</v>
      </c>
      <c r="O43" s="10">
        <v>0</v>
      </c>
      <c r="P43" s="10">
        <v>0</v>
      </c>
      <c r="Q43" s="21"/>
    </row>
    <row r="44" spans="1:17" s="11" customFormat="1">
      <c r="A44" s="52"/>
      <c r="B44" s="55"/>
      <c r="C44" s="55"/>
      <c r="D44" s="61"/>
      <c r="E44" s="1" t="s">
        <v>26</v>
      </c>
      <c r="F44" s="1" t="s">
        <v>36</v>
      </c>
      <c r="G44" s="1" t="s">
        <v>103</v>
      </c>
      <c r="H44" s="2">
        <v>610</v>
      </c>
      <c r="I44" s="13"/>
      <c r="J44" s="13"/>
      <c r="K44" s="10">
        <v>909.1</v>
      </c>
      <c r="L44" s="10">
        <v>841.6</v>
      </c>
      <c r="M44" s="13">
        <v>909.1</v>
      </c>
      <c r="N44" s="13">
        <v>909.1</v>
      </c>
      <c r="O44" s="10">
        <v>0</v>
      </c>
      <c r="P44" s="10">
        <v>0</v>
      </c>
      <c r="Q44" s="21"/>
    </row>
    <row r="45" spans="1:17" s="11" customFormat="1">
      <c r="A45" s="52"/>
      <c r="B45" s="55"/>
      <c r="C45" s="55"/>
      <c r="D45" s="61"/>
      <c r="E45" s="1" t="s">
        <v>26</v>
      </c>
      <c r="F45" s="1" t="s">
        <v>36</v>
      </c>
      <c r="G45" s="1" t="s">
        <v>104</v>
      </c>
      <c r="H45" s="1" t="s">
        <v>31</v>
      </c>
      <c r="I45" s="13"/>
      <c r="J45" s="12"/>
      <c r="K45" s="10">
        <v>2432.8000000000002</v>
      </c>
      <c r="L45" s="10">
        <v>0</v>
      </c>
      <c r="M45" s="13">
        <v>2432.8000000000002</v>
      </c>
      <c r="N45" s="12">
        <v>2432.8000000000002</v>
      </c>
      <c r="O45" s="10">
        <v>1946</v>
      </c>
      <c r="P45" s="10">
        <v>1946</v>
      </c>
      <c r="Q45" s="21"/>
    </row>
    <row r="46" spans="1:17" s="11" customFormat="1">
      <c r="A46" s="52"/>
      <c r="B46" s="55"/>
      <c r="C46" s="55"/>
      <c r="D46" s="61"/>
      <c r="E46" s="1" t="s">
        <v>26</v>
      </c>
      <c r="F46" s="1" t="s">
        <v>36</v>
      </c>
      <c r="G46" s="1" t="s">
        <v>85</v>
      </c>
      <c r="H46" s="1" t="s">
        <v>68</v>
      </c>
      <c r="I46" s="13">
        <v>6063</v>
      </c>
      <c r="J46" s="12">
        <v>6063</v>
      </c>
      <c r="K46" s="10">
        <v>1966.8</v>
      </c>
      <c r="L46" s="10">
        <v>964.7</v>
      </c>
      <c r="M46" s="13">
        <v>1263.2</v>
      </c>
      <c r="N46" s="12">
        <v>1263.2</v>
      </c>
      <c r="O46" s="10">
        <v>0</v>
      </c>
      <c r="P46" s="10">
        <v>0</v>
      </c>
      <c r="Q46" s="21"/>
    </row>
    <row r="47" spans="1:17" s="11" customFormat="1">
      <c r="A47" s="52"/>
      <c r="B47" s="55"/>
      <c r="C47" s="55"/>
      <c r="D47" s="61"/>
      <c r="E47" s="1" t="s">
        <v>26</v>
      </c>
      <c r="F47" s="1" t="s">
        <v>36</v>
      </c>
      <c r="G47" s="1" t="s">
        <v>85</v>
      </c>
      <c r="H47" s="1" t="s">
        <v>31</v>
      </c>
      <c r="I47" s="13">
        <v>300.7</v>
      </c>
      <c r="J47" s="12">
        <v>300.7</v>
      </c>
      <c r="K47" s="10">
        <v>516.79999999999995</v>
      </c>
      <c r="L47" s="10">
        <v>182.8</v>
      </c>
      <c r="M47" s="13">
        <v>516.79999999999995</v>
      </c>
      <c r="N47" s="12">
        <v>516.79999999999995</v>
      </c>
      <c r="O47" s="10">
        <v>0</v>
      </c>
      <c r="P47" s="10">
        <v>0</v>
      </c>
      <c r="Q47" s="21"/>
    </row>
    <row r="48" spans="1:17" s="11" customFormat="1">
      <c r="A48" s="52"/>
      <c r="B48" s="55"/>
      <c r="C48" s="55"/>
      <c r="D48" s="61"/>
      <c r="E48" s="1" t="s">
        <v>26</v>
      </c>
      <c r="F48" s="1" t="s">
        <v>36</v>
      </c>
      <c r="G48" s="1" t="s">
        <v>87</v>
      </c>
      <c r="H48" s="1" t="s">
        <v>31</v>
      </c>
      <c r="I48" s="13">
        <v>383.4</v>
      </c>
      <c r="J48" s="12">
        <v>383.4</v>
      </c>
      <c r="K48" s="10">
        <v>4193.3999999999996</v>
      </c>
      <c r="L48" s="10">
        <v>1830.7</v>
      </c>
      <c r="M48" s="13">
        <v>3611.7</v>
      </c>
      <c r="N48" s="12">
        <v>3611.7</v>
      </c>
      <c r="O48" s="10">
        <v>4193.3999999999996</v>
      </c>
      <c r="P48" s="10">
        <v>4990.7</v>
      </c>
      <c r="Q48" s="21"/>
    </row>
    <row r="49" spans="1:17" s="11" customFormat="1">
      <c r="A49" s="52"/>
      <c r="B49" s="55"/>
      <c r="C49" s="55"/>
      <c r="D49" s="61"/>
      <c r="E49" s="1" t="s">
        <v>26</v>
      </c>
      <c r="F49" s="1" t="s">
        <v>36</v>
      </c>
      <c r="G49" s="1" t="s">
        <v>80</v>
      </c>
      <c r="H49" s="1" t="s">
        <v>31</v>
      </c>
      <c r="I49" s="13">
        <v>20834.400000000001</v>
      </c>
      <c r="J49" s="12">
        <v>20834.400000000001</v>
      </c>
      <c r="K49" s="10"/>
      <c r="L49" s="10"/>
      <c r="M49" s="13"/>
      <c r="N49" s="12"/>
      <c r="O49" s="10"/>
      <c r="P49" s="10"/>
      <c r="Q49" s="21"/>
    </row>
    <row r="50" spans="1:17" s="11" customFormat="1">
      <c r="A50" s="52"/>
      <c r="B50" s="55"/>
      <c r="C50" s="55"/>
      <c r="D50" s="61"/>
      <c r="E50" s="1" t="s">
        <v>26</v>
      </c>
      <c r="F50" s="1" t="s">
        <v>36</v>
      </c>
      <c r="G50" s="1" t="s">
        <v>101</v>
      </c>
      <c r="H50" s="1" t="s">
        <v>31</v>
      </c>
      <c r="I50" s="13"/>
      <c r="J50" s="12"/>
      <c r="K50" s="10">
        <v>100</v>
      </c>
      <c r="L50" s="10">
        <v>0</v>
      </c>
      <c r="M50" s="13">
        <v>0</v>
      </c>
      <c r="N50" s="12">
        <v>0</v>
      </c>
      <c r="O50" s="10">
        <v>0</v>
      </c>
      <c r="P50" s="10">
        <v>0</v>
      </c>
      <c r="Q50" s="21"/>
    </row>
    <row r="51" spans="1:17" s="11" customFormat="1">
      <c r="A51" s="52"/>
      <c r="B51" s="55"/>
      <c r="C51" s="55"/>
      <c r="D51" s="61"/>
      <c r="E51" s="1" t="s">
        <v>26</v>
      </c>
      <c r="F51" s="1" t="s">
        <v>70</v>
      </c>
      <c r="G51" s="1" t="s">
        <v>90</v>
      </c>
      <c r="H51" s="2">
        <v>610</v>
      </c>
      <c r="I51" s="13"/>
      <c r="J51" s="13"/>
      <c r="K51" s="10">
        <v>0</v>
      </c>
      <c r="L51" s="10">
        <v>0</v>
      </c>
      <c r="M51" s="13">
        <v>38.299999999999997</v>
      </c>
      <c r="N51" s="13">
        <v>27.7</v>
      </c>
      <c r="O51" s="10">
        <v>0</v>
      </c>
      <c r="P51" s="10">
        <v>0</v>
      </c>
      <c r="Q51" s="21"/>
    </row>
    <row r="52" spans="1:17" s="11" customFormat="1">
      <c r="A52" s="52"/>
      <c r="B52" s="55"/>
      <c r="C52" s="55"/>
      <c r="D52" s="61"/>
      <c r="E52" s="1" t="s">
        <v>26</v>
      </c>
      <c r="F52" s="1" t="s">
        <v>70</v>
      </c>
      <c r="G52" s="1" t="s">
        <v>74</v>
      </c>
      <c r="H52" s="2">
        <v>610</v>
      </c>
      <c r="I52" s="13">
        <v>184.2</v>
      </c>
      <c r="J52" s="12">
        <v>184.2</v>
      </c>
      <c r="K52" s="10">
        <v>1293</v>
      </c>
      <c r="L52" s="10">
        <v>862.2</v>
      </c>
      <c r="M52" s="13">
        <v>2131.9</v>
      </c>
      <c r="N52" s="12">
        <v>2131.9</v>
      </c>
      <c r="O52" s="10">
        <v>0</v>
      </c>
      <c r="P52" s="10">
        <v>0</v>
      </c>
      <c r="Q52" s="21"/>
    </row>
    <row r="53" spans="1:17" s="11" customFormat="1">
      <c r="A53" s="52"/>
      <c r="B53" s="55"/>
      <c r="C53" s="55"/>
      <c r="D53" s="61"/>
      <c r="E53" s="1" t="s">
        <v>26</v>
      </c>
      <c r="F53" s="1" t="s">
        <v>70</v>
      </c>
      <c r="G53" s="1" t="s">
        <v>38</v>
      </c>
      <c r="H53" s="1" t="s">
        <v>31</v>
      </c>
      <c r="I53" s="13">
        <v>7104</v>
      </c>
      <c r="J53" s="12">
        <v>7104</v>
      </c>
      <c r="K53" s="10"/>
      <c r="L53" s="10"/>
      <c r="M53" s="13"/>
      <c r="N53" s="12"/>
      <c r="O53" s="10"/>
      <c r="P53" s="10"/>
      <c r="Q53" s="21"/>
    </row>
    <row r="54" spans="1:17" s="11" customFormat="1">
      <c r="A54" s="52"/>
      <c r="B54" s="55"/>
      <c r="C54" s="55"/>
      <c r="D54" s="61"/>
      <c r="E54" s="1" t="s">
        <v>26</v>
      </c>
      <c r="F54" s="1" t="s">
        <v>70</v>
      </c>
      <c r="G54" s="1" t="s">
        <v>40</v>
      </c>
      <c r="H54" s="1" t="s">
        <v>31</v>
      </c>
      <c r="I54" s="13">
        <v>6373.6</v>
      </c>
      <c r="J54" s="12">
        <v>6373.6</v>
      </c>
      <c r="K54" s="10">
        <v>5645.3</v>
      </c>
      <c r="L54" s="10">
        <v>2067</v>
      </c>
      <c r="M54" s="13">
        <v>5145.3</v>
      </c>
      <c r="N54" s="12">
        <v>5145.3</v>
      </c>
      <c r="O54" s="10">
        <v>4097.8</v>
      </c>
      <c r="P54" s="10">
        <v>2529.5</v>
      </c>
      <c r="Q54" s="21"/>
    </row>
    <row r="55" spans="1:17" s="11" customFormat="1">
      <c r="A55" s="52"/>
      <c r="B55" s="55"/>
      <c r="C55" s="55"/>
      <c r="D55" s="61"/>
      <c r="E55" s="1" t="s">
        <v>26</v>
      </c>
      <c r="F55" s="1" t="s">
        <v>70</v>
      </c>
      <c r="G55" s="1" t="s">
        <v>97</v>
      </c>
      <c r="H55" s="1" t="s">
        <v>31</v>
      </c>
      <c r="I55" s="13"/>
      <c r="J55" s="12"/>
      <c r="K55" s="10">
        <v>8331.7999999999993</v>
      </c>
      <c r="L55" s="10">
        <v>5213.8999999999996</v>
      </c>
      <c r="M55" s="13">
        <v>10081.9</v>
      </c>
      <c r="N55" s="12">
        <v>10081.9</v>
      </c>
      <c r="O55" s="10">
        <v>5408.3</v>
      </c>
      <c r="P55" s="10">
        <v>5408.3</v>
      </c>
      <c r="Q55" s="21"/>
    </row>
    <row r="56" spans="1:17" s="11" customFormat="1">
      <c r="A56" s="52"/>
      <c r="B56" s="55"/>
      <c r="C56" s="55"/>
      <c r="D56" s="61"/>
      <c r="E56" s="4" t="s">
        <v>26</v>
      </c>
      <c r="F56" s="1" t="s">
        <v>62</v>
      </c>
      <c r="G56" s="4" t="s">
        <v>64</v>
      </c>
      <c r="H56" s="5">
        <v>610</v>
      </c>
      <c r="I56" s="13">
        <v>85</v>
      </c>
      <c r="J56" s="12">
        <v>85</v>
      </c>
      <c r="K56" s="10">
        <v>85</v>
      </c>
      <c r="L56" s="10">
        <v>0</v>
      </c>
      <c r="M56" s="13">
        <v>85</v>
      </c>
      <c r="N56" s="12">
        <v>85</v>
      </c>
      <c r="O56" s="10">
        <v>90</v>
      </c>
      <c r="P56" s="10">
        <v>95</v>
      </c>
      <c r="Q56" s="21"/>
    </row>
    <row r="57" spans="1:17" s="11" customFormat="1">
      <c r="A57" s="52"/>
      <c r="B57" s="55"/>
      <c r="C57" s="55"/>
      <c r="D57" s="61"/>
      <c r="E57" s="1" t="s">
        <v>26</v>
      </c>
      <c r="F57" s="1" t="s">
        <v>47</v>
      </c>
      <c r="G57" s="1" t="s">
        <v>83</v>
      </c>
      <c r="H57" s="2">
        <v>610</v>
      </c>
      <c r="I57" s="10">
        <v>312</v>
      </c>
      <c r="J57" s="10">
        <v>265.7</v>
      </c>
      <c r="K57" s="10"/>
      <c r="L57" s="10"/>
      <c r="M57" s="10"/>
      <c r="N57" s="10"/>
      <c r="O57" s="10"/>
      <c r="P57" s="10"/>
      <c r="Q57" s="21"/>
    </row>
    <row r="58" spans="1:17" s="11" customFormat="1">
      <c r="A58" s="52"/>
      <c r="B58" s="55"/>
      <c r="C58" s="55"/>
      <c r="D58" s="61"/>
      <c r="E58" s="1" t="s">
        <v>26</v>
      </c>
      <c r="F58" s="1" t="s">
        <v>47</v>
      </c>
      <c r="G58" s="1" t="s">
        <v>74</v>
      </c>
      <c r="H58" s="2">
        <v>120</v>
      </c>
      <c r="I58" s="13">
        <v>620</v>
      </c>
      <c r="J58" s="12">
        <v>620</v>
      </c>
      <c r="K58" s="10">
        <v>1462.4</v>
      </c>
      <c r="L58" s="10">
        <v>874.9</v>
      </c>
      <c r="M58" s="13">
        <v>1949.9</v>
      </c>
      <c r="N58" s="12">
        <v>1949.9</v>
      </c>
      <c r="O58" s="10">
        <v>0</v>
      </c>
      <c r="P58" s="10">
        <v>0</v>
      </c>
      <c r="Q58" s="21"/>
    </row>
    <row r="59" spans="1:17" s="11" customFormat="1">
      <c r="A59" s="52"/>
      <c r="B59" s="55"/>
      <c r="C59" s="55"/>
      <c r="D59" s="61"/>
      <c r="E59" s="3" t="s">
        <v>26</v>
      </c>
      <c r="F59" s="1" t="s">
        <v>47</v>
      </c>
      <c r="G59" s="3" t="s">
        <v>67</v>
      </c>
      <c r="H59" s="3" t="s">
        <v>68</v>
      </c>
      <c r="I59" s="10">
        <v>65.599999999999994</v>
      </c>
      <c r="J59" s="10">
        <v>0</v>
      </c>
      <c r="K59" s="10"/>
      <c r="L59" s="10"/>
      <c r="M59" s="10"/>
      <c r="N59" s="10"/>
      <c r="O59" s="10"/>
      <c r="P59" s="10"/>
      <c r="Q59" s="21"/>
    </row>
    <row r="60" spans="1:17" s="9" customFormat="1">
      <c r="A60" s="52"/>
      <c r="B60" s="55"/>
      <c r="C60" s="55"/>
      <c r="D60" s="61"/>
      <c r="E60" s="6" t="s">
        <v>53</v>
      </c>
      <c r="F60" s="4" t="s">
        <v>47</v>
      </c>
      <c r="G60" s="6" t="s">
        <v>67</v>
      </c>
      <c r="H60" s="6" t="s">
        <v>68</v>
      </c>
      <c r="I60" s="13">
        <v>19.3</v>
      </c>
      <c r="J60" s="13">
        <v>0</v>
      </c>
      <c r="K60" s="7"/>
      <c r="L60" s="7"/>
      <c r="M60" s="13"/>
      <c r="N60" s="13"/>
      <c r="O60" s="7"/>
      <c r="P60" s="7"/>
      <c r="Q60" s="8"/>
    </row>
    <row r="61" spans="1:17" s="9" customFormat="1">
      <c r="A61" s="52"/>
      <c r="B61" s="55"/>
      <c r="C61" s="55"/>
      <c r="D61" s="61"/>
      <c r="E61" s="6" t="s">
        <v>26</v>
      </c>
      <c r="F61" s="4" t="s">
        <v>47</v>
      </c>
      <c r="G61" s="6" t="s">
        <v>67</v>
      </c>
      <c r="H61" s="6" t="s">
        <v>43</v>
      </c>
      <c r="I61" s="13">
        <v>1074.4000000000001</v>
      </c>
      <c r="J61" s="13">
        <v>1052.8</v>
      </c>
      <c r="K61" s="7"/>
      <c r="L61" s="7"/>
      <c r="M61" s="13"/>
      <c r="N61" s="13"/>
      <c r="O61" s="7"/>
      <c r="P61" s="7"/>
      <c r="Q61" s="8"/>
    </row>
    <row r="62" spans="1:17" s="9" customFormat="1">
      <c r="A62" s="52"/>
      <c r="B62" s="55"/>
      <c r="C62" s="55"/>
      <c r="D62" s="61"/>
      <c r="E62" s="6" t="s">
        <v>53</v>
      </c>
      <c r="F62" s="4" t="s">
        <v>47</v>
      </c>
      <c r="G62" s="6" t="s">
        <v>67</v>
      </c>
      <c r="H62" s="6" t="s">
        <v>43</v>
      </c>
      <c r="I62" s="13">
        <v>974.5</v>
      </c>
      <c r="J62" s="13">
        <v>593.5</v>
      </c>
      <c r="K62" s="7"/>
      <c r="L62" s="7"/>
      <c r="M62" s="13"/>
      <c r="N62" s="13"/>
      <c r="O62" s="7"/>
      <c r="P62" s="7"/>
      <c r="Q62" s="8"/>
    </row>
    <row r="63" spans="1:17" s="11" customFormat="1">
      <c r="A63" s="52"/>
      <c r="B63" s="55"/>
      <c r="C63" s="55"/>
      <c r="D63" s="61"/>
      <c r="E63" s="3" t="s">
        <v>26</v>
      </c>
      <c r="F63" s="1" t="s">
        <v>47</v>
      </c>
      <c r="G63" s="3" t="s">
        <v>67</v>
      </c>
      <c r="H63" s="3" t="s">
        <v>31</v>
      </c>
      <c r="I63" s="13">
        <v>2264.6999999999998</v>
      </c>
      <c r="J63" s="12">
        <v>2264.6999999999998</v>
      </c>
      <c r="K63" s="7"/>
      <c r="L63" s="7"/>
      <c r="M63" s="13"/>
      <c r="N63" s="12"/>
      <c r="O63" s="10"/>
      <c r="P63" s="10"/>
      <c r="Q63" s="21"/>
    </row>
    <row r="64" spans="1:17" s="11" customFormat="1">
      <c r="A64" s="52"/>
      <c r="B64" s="55"/>
      <c r="C64" s="55"/>
      <c r="D64" s="61"/>
      <c r="E64" s="1" t="s">
        <v>26</v>
      </c>
      <c r="F64" s="1" t="s">
        <v>47</v>
      </c>
      <c r="G64" s="1" t="s">
        <v>44</v>
      </c>
      <c r="H64" s="2">
        <v>120</v>
      </c>
      <c r="I64" s="13">
        <v>3417.8</v>
      </c>
      <c r="J64" s="12">
        <v>3417.2</v>
      </c>
      <c r="K64" s="10">
        <v>3663.8</v>
      </c>
      <c r="L64" s="10">
        <v>1516.7</v>
      </c>
      <c r="M64" s="13">
        <v>3663.8</v>
      </c>
      <c r="N64" s="12">
        <v>3652.2</v>
      </c>
      <c r="O64" s="10">
        <v>3663.8</v>
      </c>
      <c r="P64" s="10">
        <v>3663.8</v>
      </c>
      <c r="Q64" s="21"/>
    </row>
    <row r="65" spans="1:17" s="11" customFormat="1">
      <c r="A65" s="52"/>
      <c r="B65" s="55"/>
      <c r="C65" s="55"/>
      <c r="D65" s="61"/>
      <c r="E65" s="1" t="s">
        <v>26</v>
      </c>
      <c r="F65" s="1" t="s">
        <v>47</v>
      </c>
      <c r="G65" s="1" t="s">
        <v>45</v>
      </c>
      <c r="H65" s="2">
        <v>120</v>
      </c>
      <c r="I65" s="13">
        <v>375.8</v>
      </c>
      <c r="J65" s="12">
        <v>375.7</v>
      </c>
      <c r="K65" s="10">
        <v>527.29999999999995</v>
      </c>
      <c r="L65" s="10">
        <v>0</v>
      </c>
      <c r="M65" s="13">
        <v>0</v>
      </c>
      <c r="N65" s="12">
        <v>0</v>
      </c>
      <c r="O65" s="10">
        <v>527.29999999999995</v>
      </c>
      <c r="P65" s="10">
        <v>527.29999999999995</v>
      </c>
      <c r="Q65" s="21"/>
    </row>
    <row r="66" spans="1:17" s="11" customFormat="1">
      <c r="A66" s="52"/>
      <c r="B66" s="55"/>
      <c r="C66" s="55"/>
      <c r="D66" s="61"/>
      <c r="E66" s="1" t="s">
        <v>26</v>
      </c>
      <c r="F66" s="1" t="s">
        <v>47</v>
      </c>
      <c r="G66" s="1" t="s">
        <v>46</v>
      </c>
      <c r="H66" s="2">
        <v>240</v>
      </c>
      <c r="I66" s="13">
        <v>899.7</v>
      </c>
      <c r="J66" s="12">
        <v>899.7</v>
      </c>
      <c r="K66" s="10">
        <v>793</v>
      </c>
      <c r="L66" s="10">
        <v>221.2</v>
      </c>
      <c r="M66" s="13">
        <v>801.9</v>
      </c>
      <c r="N66" s="12">
        <v>801.9</v>
      </c>
      <c r="O66" s="10">
        <v>642</v>
      </c>
      <c r="P66" s="10">
        <v>633</v>
      </c>
      <c r="Q66" s="21"/>
    </row>
    <row r="67" spans="1:17" s="11" customFormat="1">
      <c r="A67" s="52"/>
      <c r="B67" s="55"/>
      <c r="C67" s="55"/>
      <c r="D67" s="61"/>
      <c r="E67" s="1" t="s">
        <v>26</v>
      </c>
      <c r="F67" s="1" t="s">
        <v>47</v>
      </c>
      <c r="G67" s="1" t="s">
        <v>46</v>
      </c>
      <c r="H67" s="2">
        <v>850</v>
      </c>
      <c r="I67" s="13">
        <v>3.3</v>
      </c>
      <c r="J67" s="12">
        <v>3.3</v>
      </c>
      <c r="K67" s="10">
        <v>10</v>
      </c>
      <c r="L67" s="10">
        <v>0</v>
      </c>
      <c r="M67" s="13">
        <v>10</v>
      </c>
      <c r="N67" s="12">
        <v>0</v>
      </c>
      <c r="O67" s="10">
        <v>0</v>
      </c>
      <c r="P67" s="10">
        <v>0</v>
      </c>
      <c r="Q67" s="21"/>
    </row>
    <row r="68" spans="1:17" s="11" customFormat="1">
      <c r="A68" s="52"/>
      <c r="B68" s="55"/>
      <c r="C68" s="55"/>
      <c r="D68" s="61"/>
      <c r="E68" s="1" t="s">
        <v>26</v>
      </c>
      <c r="F68" s="1" t="s">
        <v>47</v>
      </c>
      <c r="G68" s="1" t="s">
        <v>41</v>
      </c>
      <c r="H68" s="2">
        <v>240</v>
      </c>
      <c r="I68" s="13"/>
      <c r="J68" s="12"/>
      <c r="K68" s="10">
        <v>6</v>
      </c>
      <c r="L68" s="10">
        <v>0</v>
      </c>
      <c r="M68" s="13">
        <v>6</v>
      </c>
      <c r="N68" s="12">
        <v>6</v>
      </c>
      <c r="O68" s="10">
        <v>6</v>
      </c>
      <c r="P68" s="10">
        <v>6</v>
      </c>
      <c r="Q68" s="21"/>
    </row>
    <row r="69" spans="1:17" s="11" customFormat="1">
      <c r="A69" s="52"/>
      <c r="B69" s="55"/>
      <c r="C69" s="55"/>
      <c r="D69" s="61"/>
      <c r="E69" s="1" t="s">
        <v>26</v>
      </c>
      <c r="F69" s="1" t="s">
        <v>47</v>
      </c>
      <c r="G69" s="1" t="s">
        <v>41</v>
      </c>
      <c r="H69" s="2">
        <v>610</v>
      </c>
      <c r="I69" s="13">
        <v>131.4</v>
      </c>
      <c r="J69" s="12">
        <v>131.4</v>
      </c>
      <c r="K69" s="10">
        <v>131.4</v>
      </c>
      <c r="L69" s="10">
        <v>61.2</v>
      </c>
      <c r="M69" s="13">
        <v>61.2</v>
      </c>
      <c r="N69" s="12">
        <v>61.2</v>
      </c>
      <c r="O69" s="10">
        <v>131.4</v>
      </c>
      <c r="P69" s="10">
        <v>131.4</v>
      </c>
      <c r="Q69" s="21"/>
    </row>
    <row r="70" spans="1:17" s="11" customFormat="1">
      <c r="A70" s="52"/>
      <c r="B70" s="55"/>
      <c r="C70" s="55"/>
      <c r="D70" s="61"/>
      <c r="E70" s="1" t="s">
        <v>26</v>
      </c>
      <c r="F70" s="1" t="s">
        <v>47</v>
      </c>
      <c r="G70" s="1" t="s">
        <v>42</v>
      </c>
      <c r="H70" s="2">
        <v>240</v>
      </c>
      <c r="I70" s="13">
        <v>53</v>
      </c>
      <c r="J70" s="12">
        <v>53</v>
      </c>
      <c r="K70" s="10">
        <v>53</v>
      </c>
      <c r="L70" s="10">
        <v>10</v>
      </c>
      <c r="M70" s="13">
        <v>53</v>
      </c>
      <c r="N70" s="12">
        <v>53</v>
      </c>
      <c r="O70" s="10">
        <v>55</v>
      </c>
      <c r="P70" s="10">
        <v>57</v>
      </c>
      <c r="Q70" s="21"/>
    </row>
    <row r="71" spans="1:17" s="11" customFormat="1">
      <c r="A71" s="52"/>
      <c r="B71" s="55"/>
      <c r="C71" s="55"/>
      <c r="D71" s="61"/>
      <c r="E71" s="1" t="s">
        <v>26</v>
      </c>
      <c r="F71" s="1" t="s">
        <v>47</v>
      </c>
      <c r="G71" s="1" t="s">
        <v>48</v>
      </c>
      <c r="H71" s="2">
        <v>120</v>
      </c>
      <c r="I71" s="13">
        <v>1988.4</v>
      </c>
      <c r="J71" s="12">
        <v>1753.2</v>
      </c>
      <c r="K71" s="10">
        <v>2113.6999999999998</v>
      </c>
      <c r="L71" s="10">
        <v>840.3</v>
      </c>
      <c r="M71" s="13">
        <v>2113.6999999999998</v>
      </c>
      <c r="N71" s="12">
        <v>1726.9</v>
      </c>
      <c r="O71" s="10">
        <v>2113.6999999999998</v>
      </c>
      <c r="P71" s="10">
        <v>2113.6999999999998</v>
      </c>
      <c r="Q71" s="21"/>
    </row>
    <row r="72" spans="1:17" s="11" customFormat="1">
      <c r="A72" s="52"/>
      <c r="B72" s="55"/>
      <c r="C72" s="55"/>
      <c r="D72" s="61"/>
      <c r="E72" s="1" t="s">
        <v>26</v>
      </c>
      <c r="F72" s="1" t="s">
        <v>47</v>
      </c>
      <c r="G72" s="1" t="s">
        <v>48</v>
      </c>
      <c r="H72" s="2">
        <v>240</v>
      </c>
      <c r="I72" s="13">
        <v>265.60000000000002</v>
      </c>
      <c r="J72" s="12">
        <v>265.60000000000002</v>
      </c>
      <c r="K72" s="10">
        <v>258.5</v>
      </c>
      <c r="L72" s="10">
        <v>98</v>
      </c>
      <c r="M72" s="13">
        <v>258.5</v>
      </c>
      <c r="N72" s="12">
        <v>258.5</v>
      </c>
      <c r="O72" s="10">
        <v>147.30000000000001</v>
      </c>
      <c r="P72" s="10">
        <v>145.30000000000001</v>
      </c>
      <c r="Q72" s="21"/>
    </row>
    <row r="73" spans="1:17" s="11" customFormat="1">
      <c r="A73" s="52"/>
      <c r="B73" s="55"/>
      <c r="C73" s="55"/>
      <c r="D73" s="61"/>
      <c r="E73" s="1" t="s">
        <v>26</v>
      </c>
      <c r="F73" s="1" t="s">
        <v>47</v>
      </c>
      <c r="G73" s="1" t="s">
        <v>49</v>
      </c>
      <c r="H73" s="2">
        <v>120</v>
      </c>
      <c r="I73" s="13">
        <v>1951.5</v>
      </c>
      <c r="J73" s="12">
        <v>1822.9</v>
      </c>
      <c r="K73" s="10">
        <v>2675.9</v>
      </c>
      <c r="L73" s="10">
        <v>881.3</v>
      </c>
      <c r="M73" s="13">
        <v>2199.6</v>
      </c>
      <c r="N73" s="12">
        <v>2124.1999999999998</v>
      </c>
      <c r="O73" s="10">
        <v>2675.9</v>
      </c>
      <c r="P73" s="10">
        <v>2675.9</v>
      </c>
      <c r="Q73" s="21"/>
    </row>
    <row r="74" spans="1:17" s="11" customFormat="1">
      <c r="A74" s="52"/>
      <c r="B74" s="55"/>
      <c r="C74" s="55"/>
      <c r="D74" s="61"/>
      <c r="E74" s="1" t="s">
        <v>26</v>
      </c>
      <c r="F74" s="1" t="s">
        <v>47</v>
      </c>
      <c r="G74" s="1" t="s">
        <v>50</v>
      </c>
      <c r="H74" s="2">
        <v>120</v>
      </c>
      <c r="I74" s="13">
        <v>9013.2000000000007</v>
      </c>
      <c r="J74" s="12">
        <v>9006.9</v>
      </c>
      <c r="K74" s="10">
        <v>9581.2000000000007</v>
      </c>
      <c r="L74" s="10">
        <v>4236.1000000000004</v>
      </c>
      <c r="M74" s="13">
        <v>9581.2000000000007</v>
      </c>
      <c r="N74" s="12">
        <v>9565.6</v>
      </c>
      <c r="O74" s="10">
        <v>9581.2000000000007</v>
      </c>
      <c r="P74" s="10">
        <v>9581.2000000000007</v>
      </c>
      <c r="Q74" s="21"/>
    </row>
    <row r="75" spans="1:17" s="11" customFormat="1">
      <c r="A75" s="52"/>
      <c r="B75" s="55"/>
      <c r="C75" s="55"/>
      <c r="D75" s="61"/>
      <c r="E75" s="1" t="s">
        <v>26</v>
      </c>
      <c r="F75" s="1" t="s">
        <v>47</v>
      </c>
      <c r="G75" s="1" t="s">
        <v>50</v>
      </c>
      <c r="H75" s="2">
        <v>240</v>
      </c>
      <c r="I75" s="13">
        <v>832.8</v>
      </c>
      <c r="J75" s="12">
        <v>832.8</v>
      </c>
      <c r="K75" s="10">
        <v>785</v>
      </c>
      <c r="L75" s="10">
        <v>345.7</v>
      </c>
      <c r="M75" s="13">
        <v>785</v>
      </c>
      <c r="N75" s="12">
        <v>785</v>
      </c>
      <c r="O75" s="10">
        <v>534.79999999999995</v>
      </c>
      <c r="P75" s="10">
        <v>532.79999999999995</v>
      </c>
      <c r="Q75" s="21"/>
    </row>
    <row r="76" spans="1:17" s="11" customFormat="1">
      <c r="A76" s="52"/>
      <c r="B76" s="55"/>
      <c r="C76" s="55"/>
      <c r="D76" s="61"/>
      <c r="E76" s="1" t="s">
        <v>26</v>
      </c>
      <c r="F76" s="1" t="s">
        <v>47</v>
      </c>
      <c r="G76" s="1" t="s">
        <v>51</v>
      </c>
      <c r="H76" s="2">
        <v>120</v>
      </c>
      <c r="I76" s="13">
        <v>1127</v>
      </c>
      <c r="J76" s="12">
        <v>1036.3</v>
      </c>
      <c r="K76" s="10">
        <v>1198</v>
      </c>
      <c r="L76" s="10">
        <v>391.5</v>
      </c>
      <c r="M76" s="13">
        <v>1198</v>
      </c>
      <c r="N76" s="12">
        <v>960.9</v>
      </c>
      <c r="O76" s="10">
        <v>1198</v>
      </c>
      <c r="P76" s="10">
        <v>1198</v>
      </c>
      <c r="Q76" s="21"/>
    </row>
    <row r="77" spans="1:17" s="11" customFormat="1">
      <c r="A77" s="52"/>
      <c r="B77" s="55"/>
      <c r="C77" s="55"/>
      <c r="D77" s="61"/>
      <c r="E77" s="1" t="s">
        <v>26</v>
      </c>
      <c r="F77" s="1" t="s">
        <v>47</v>
      </c>
      <c r="G77" s="1" t="s">
        <v>51</v>
      </c>
      <c r="H77" s="2">
        <v>240</v>
      </c>
      <c r="I77" s="13">
        <v>41</v>
      </c>
      <c r="J77" s="12">
        <v>41</v>
      </c>
      <c r="K77" s="10">
        <v>27</v>
      </c>
      <c r="L77" s="10">
        <v>7.9</v>
      </c>
      <c r="M77" s="13">
        <v>27</v>
      </c>
      <c r="N77" s="12">
        <v>27</v>
      </c>
      <c r="O77" s="10">
        <v>12</v>
      </c>
      <c r="P77" s="10">
        <v>12</v>
      </c>
      <c r="Q77" s="21"/>
    </row>
    <row r="78" spans="1:17" s="11" customFormat="1">
      <c r="A78" s="52"/>
      <c r="B78" s="55"/>
      <c r="C78" s="55"/>
      <c r="D78" s="61"/>
      <c r="E78" s="1" t="s">
        <v>26</v>
      </c>
      <c r="F78" s="1" t="s">
        <v>47</v>
      </c>
      <c r="G78" s="1" t="s">
        <v>52</v>
      </c>
      <c r="H78" s="2">
        <v>120</v>
      </c>
      <c r="I78" s="13">
        <v>460.8</v>
      </c>
      <c r="J78" s="12">
        <v>448.1</v>
      </c>
      <c r="K78" s="10">
        <v>487.2</v>
      </c>
      <c r="L78" s="10">
        <v>184.1</v>
      </c>
      <c r="M78" s="13">
        <v>487.2</v>
      </c>
      <c r="N78" s="12">
        <v>434.7</v>
      </c>
      <c r="O78" s="10">
        <v>487.2</v>
      </c>
      <c r="P78" s="10">
        <v>487.2</v>
      </c>
      <c r="Q78" s="21"/>
    </row>
    <row r="79" spans="1:17" s="11" customFormat="1">
      <c r="A79" s="52"/>
      <c r="B79" s="55"/>
      <c r="C79" s="55"/>
      <c r="D79" s="61"/>
      <c r="E79" s="3" t="s">
        <v>26</v>
      </c>
      <c r="F79" s="1" t="s">
        <v>47</v>
      </c>
      <c r="G79" s="3" t="s">
        <v>69</v>
      </c>
      <c r="H79" s="3" t="s">
        <v>43</v>
      </c>
      <c r="I79" s="13"/>
      <c r="J79" s="12"/>
      <c r="K79" s="7">
        <v>719.2</v>
      </c>
      <c r="L79" s="7">
        <v>0</v>
      </c>
      <c r="M79" s="13"/>
      <c r="N79" s="12"/>
      <c r="O79" s="10">
        <v>719.2</v>
      </c>
      <c r="P79" s="10">
        <v>719.2</v>
      </c>
      <c r="Q79" s="21"/>
    </row>
    <row r="80" spans="1:17" s="11" customFormat="1">
      <c r="A80" s="52"/>
      <c r="B80" s="55"/>
      <c r="C80" s="55"/>
      <c r="D80" s="61"/>
      <c r="E80" s="1" t="s">
        <v>26</v>
      </c>
      <c r="F80" s="1" t="s">
        <v>47</v>
      </c>
      <c r="G80" s="1" t="s">
        <v>93</v>
      </c>
      <c r="H80" s="2">
        <v>610</v>
      </c>
      <c r="I80" s="10"/>
      <c r="J80" s="10"/>
      <c r="K80" s="10">
        <v>572</v>
      </c>
      <c r="L80" s="10">
        <v>202</v>
      </c>
      <c r="M80" s="10">
        <v>635.29999999999995</v>
      </c>
      <c r="N80" s="10">
        <v>635.29999999999995</v>
      </c>
      <c r="O80" s="10">
        <v>0</v>
      </c>
      <c r="P80" s="10">
        <v>0</v>
      </c>
      <c r="Q80" s="21"/>
    </row>
    <row r="81" spans="1:17" s="11" customFormat="1">
      <c r="A81" s="52"/>
      <c r="B81" s="55"/>
      <c r="C81" s="55"/>
      <c r="D81" s="61"/>
      <c r="E81" s="3" t="s">
        <v>26</v>
      </c>
      <c r="F81" s="1" t="s">
        <v>47</v>
      </c>
      <c r="G81" s="3" t="s">
        <v>107</v>
      </c>
      <c r="H81" s="3" t="s">
        <v>68</v>
      </c>
      <c r="I81" s="10"/>
      <c r="J81" s="10"/>
      <c r="K81" s="10">
        <v>79.7</v>
      </c>
      <c r="L81" s="10">
        <v>8</v>
      </c>
      <c r="M81" s="10">
        <v>79.7</v>
      </c>
      <c r="N81" s="10">
        <v>50.4</v>
      </c>
      <c r="O81" s="10">
        <v>79.7</v>
      </c>
      <c r="P81" s="10">
        <v>79.7</v>
      </c>
      <c r="Q81" s="21"/>
    </row>
    <row r="82" spans="1:17" s="11" customFormat="1">
      <c r="A82" s="52"/>
      <c r="B82" s="55"/>
      <c r="C82" s="55"/>
      <c r="D82" s="61"/>
      <c r="E82" s="3" t="s">
        <v>53</v>
      </c>
      <c r="F82" s="1" t="s">
        <v>47</v>
      </c>
      <c r="G82" s="3" t="s">
        <v>107</v>
      </c>
      <c r="H82" s="3" t="s">
        <v>68</v>
      </c>
      <c r="I82" s="10"/>
      <c r="J82" s="10"/>
      <c r="K82" s="10">
        <v>16.2</v>
      </c>
      <c r="L82" s="10">
        <v>0</v>
      </c>
      <c r="M82" s="10">
        <v>16.2</v>
      </c>
      <c r="N82" s="10"/>
      <c r="O82" s="10">
        <v>16.2</v>
      </c>
      <c r="P82" s="10">
        <v>16.2</v>
      </c>
      <c r="Q82" s="21"/>
    </row>
    <row r="83" spans="1:17" s="11" customFormat="1">
      <c r="A83" s="52"/>
      <c r="B83" s="55"/>
      <c r="C83" s="55"/>
      <c r="D83" s="61"/>
      <c r="E83" s="3" t="s">
        <v>26</v>
      </c>
      <c r="F83" s="1" t="s">
        <v>47</v>
      </c>
      <c r="G83" s="3" t="s">
        <v>107</v>
      </c>
      <c r="H83" s="3" t="s">
        <v>43</v>
      </c>
      <c r="I83" s="10"/>
      <c r="J83" s="10"/>
      <c r="K83" s="10">
        <v>1608</v>
      </c>
      <c r="L83" s="10">
        <v>0</v>
      </c>
      <c r="M83" s="10">
        <v>1608</v>
      </c>
      <c r="N83" s="10">
        <v>1608</v>
      </c>
      <c r="O83" s="10">
        <v>1608</v>
      </c>
      <c r="P83" s="10">
        <v>1608</v>
      </c>
      <c r="Q83" s="21"/>
    </row>
    <row r="84" spans="1:17" s="11" customFormat="1">
      <c r="A84" s="52"/>
      <c r="B84" s="55"/>
      <c r="C84" s="55"/>
      <c r="D84" s="61"/>
      <c r="E84" s="3" t="s">
        <v>53</v>
      </c>
      <c r="F84" s="1" t="s">
        <v>47</v>
      </c>
      <c r="G84" s="3" t="s">
        <v>107</v>
      </c>
      <c r="H84" s="3" t="s">
        <v>43</v>
      </c>
      <c r="I84" s="10"/>
      <c r="J84" s="10"/>
      <c r="K84" s="10">
        <v>807.5</v>
      </c>
      <c r="L84" s="10">
        <v>60</v>
      </c>
      <c r="M84" s="10">
        <v>807.5</v>
      </c>
      <c r="N84" s="10">
        <v>650.70000000000005</v>
      </c>
      <c r="O84" s="10">
        <v>807.5</v>
      </c>
      <c r="P84" s="10">
        <v>807.5</v>
      </c>
      <c r="Q84" s="21"/>
    </row>
    <row r="85" spans="1:17" s="11" customFormat="1">
      <c r="A85" s="52"/>
      <c r="B85" s="55"/>
      <c r="C85" s="55"/>
      <c r="D85" s="61"/>
      <c r="E85" s="3" t="s">
        <v>26</v>
      </c>
      <c r="F85" s="1" t="s">
        <v>47</v>
      </c>
      <c r="G85" s="3" t="s">
        <v>107</v>
      </c>
      <c r="H85" s="3" t="s">
        <v>31</v>
      </c>
      <c r="I85" s="10"/>
      <c r="J85" s="10"/>
      <c r="K85" s="10">
        <v>2377.9</v>
      </c>
      <c r="L85" s="10">
        <v>2377.9</v>
      </c>
      <c r="M85" s="10">
        <v>2377.9</v>
      </c>
      <c r="N85" s="10">
        <v>2377.9</v>
      </c>
      <c r="O85" s="10">
        <v>2377.9</v>
      </c>
      <c r="P85" s="10">
        <v>2377.9</v>
      </c>
      <c r="Q85" s="21"/>
    </row>
    <row r="86" spans="1:17" s="11" customFormat="1">
      <c r="A86" s="52"/>
      <c r="B86" s="55"/>
      <c r="C86" s="55"/>
      <c r="D86" s="61"/>
      <c r="E86" s="1" t="s">
        <v>26</v>
      </c>
      <c r="F86" s="1" t="s">
        <v>34</v>
      </c>
      <c r="G86" s="1" t="s">
        <v>35</v>
      </c>
      <c r="H86" s="1" t="s">
        <v>31</v>
      </c>
      <c r="I86" s="13">
        <v>279.10000000000002</v>
      </c>
      <c r="J86" s="12">
        <v>279.10000000000002</v>
      </c>
      <c r="K86" s="10"/>
      <c r="L86" s="10"/>
      <c r="M86" s="13"/>
      <c r="N86" s="12"/>
      <c r="O86" s="10"/>
      <c r="P86" s="10"/>
      <c r="Q86" s="21"/>
    </row>
    <row r="87" spans="1:17" s="11" customFormat="1">
      <c r="A87" s="52"/>
      <c r="B87" s="55"/>
      <c r="C87" s="55"/>
      <c r="D87" s="61"/>
      <c r="E87" s="1" t="s">
        <v>26</v>
      </c>
      <c r="F87" s="1" t="s">
        <v>34</v>
      </c>
      <c r="G87" s="1" t="s">
        <v>39</v>
      </c>
      <c r="H87" s="2">
        <v>610</v>
      </c>
      <c r="I87" s="13">
        <v>23315.4</v>
      </c>
      <c r="J87" s="12">
        <v>14813.5</v>
      </c>
      <c r="K87" s="10"/>
      <c r="L87" s="10"/>
      <c r="M87" s="13"/>
      <c r="N87" s="12"/>
      <c r="O87" s="10"/>
      <c r="P87" s="10"/>
      <c r="Q87" s="21"/>
    </row>
    <row r="88" spans="1:17" s="11" customFormat="1">
      <c r="A88" s="52"/>
      <c r="B88" s="55"/>
      <c r="C88" s="55"/>
      <c r="D88" s="61"/>
      <c r="E88" s="1" t="s">
        <v>26</v>
      </c>
      <c r="F88" s="1" t="s">
        <v>34</v>
      </c>
      <c r="G88" s="1" t="s">
        <v>73</v>
      </c>
      <c r="H88" s="1" t="s">
        <v>31</v>
      </c>
      <c r="I88" s="13">
        <v>9459.6</v>
      </c>
      <c r="J88" s="12">
        <v>9286.2999999999993</v>
      </c>
      <c r="K88" s="10"/>
      <c r="L88" s="10"/>
      <c r="M88" s="13"/>
      <c r="N88" s="12"/>
      <c r="O88" s="10"/>
      <c r="P88" s="10"/>
      <c r="Q88" s="21"/>
    </row>
    <row r="89" spans="1:17" s="11" customFormat="1">
      <c r="A89" s="52"/>
      <c r="B89" s="55"/>
      <c r="C89" s="55"/>
      <c r="D89" s="61"/>
      <c r="E89" s="1" t="s">
        <v>26</v>
      </c>
      <c r="F89" s="1" t="s">
        <v>34</v>
      </c>
      <c r="G89" s="1" t="s">
        <v>95</v>
      </c>
      <c r="H89" s="1" t="s">
        <v>31</v>
      </c>
      <c r="I89" s="13"/>
      <c r="J89" s="12"/>
      <c r="K89" s="10">
        <v>297.60000000000002</v>
      </c>
      <c r="L89" s="10">
        <v>68.099999999999994</v>
      </c>
      <c r="M89" s="13">
        <v>252.6</v>
      </c>
      <c r="N89" s="12">
        <v>252.6</v>
      </c>
      <c r="O89" s="10">
        <v>297.60000000000002</v>
      </c>
      <c r="P89" s="10">
        <v>297.60000000000002</v>
      </c>
      <c r="Q89" s="21"/>
    </row>
    <row r="90" spans="1:17" s="11" customFormat="1">
      <c r="A90" s="52"/>
      <c r="B90" s="55"/>
      <c r="C90" s="55"/>
      <c r="D90" s="61"/>
      <c r="E90" s="1" t="s">
        <v>26</v>
      </c>
      <c r="F90" s="1" t="s">
        <v>34</v>
      </c>
      <c r="G90" s="1" t="s">
        <v>98</v>
      </c>
      <c r="H90" s="2">
        <v>610</v>
      </c>
      <c r="I90" s="13"/>
      <c r="J90" s="12"/>
      <c r="K90" s="10">
        <v>12823.9</v>
      </c>
      <c r="L90" s="10">
        <v>3647</v>
      </c>
      <c r="M90" s="13">
        <v>6903.7</v>
      </c>
      <c r="N90" s="12">
        <v>6677</v>
      </c>
      <c r="O90" s="10">
        <v>12823.9</v>
      </c>
      <c r="P90" s="10">
        <v>12823.9</v>
      </c>
      <c r="Q90" s="21"/>
    </row>
    <row r="91" spans="1:17" s="11" customFormat="1">
      <c r="A91" s="52"/>
      <c r="B91" s="55"/>
      <c r="C91" s="55"/>
      <c r="D91" s="61"/>
      <c r="E91" s="1" t="s">
        <v>26</v>
      </c>
      <c r="F91" s="1" t="s">
        <v>34</v>
      </c>
      <c r="G91" s="1" t="s">
        <v>100</v>
      </c>
      <c r="H91" s="2">
        <v>610</v>
      </c>
      <c r="I91" s="13"/>
      <c r="J91" s="13"/>
      <c r="K91" s="10">
        <v>10112.9</v>
      </c>
      <c r="L91" s="10">
        <v>4314.3</v>
      </c>
      <c r="M91" s="13">
        <v>8238.9</v>
      </c>
      <c r="N91" s="13">
        <v>8088.1</v>
      </c>
      <c r="O91" s="10">
        <v>10112.9</v>
      </c>
      <c r="P91" s="10">
        <v>9963.1</v>
      </c>
      <c r="Q91" s="21"/>
    </row>
    <row r="92" spans="1:17" s="11" customFormat="1">
      <c r="A92" s="52"/>
      <c r="B92" s="55"/>
      <c r="C92" s="55"/>
      <c r="D92" s="61"/>
      <c r="E92" s="1" t="s">
        <v>26</v>
      </c>
      <c r="F92" s="1" t="s">
        <v>34</v>
      </c>
      <c r="G92" s="1" t="s">
        <v>106</v>
      </c>
      <c r="H92" s="1" t="s">
        <v>31</v>
      </c>
      <c r="I92" s="13"/>
      <c r="J92" s="12"/>
      <c r="K92" s="10">
        <v>5417.5</v>
      </c>
      <c r="L92" s="10">
        <v>3405.9</v>
      </c>
      <c r="M92" s="13">
        <v>7038.8</v>
      </c>
      <c r="N92" s="12">
        <v>6249.6</v>
      </c>
      <c r="O92" s="10">
        <v>5417.5</v>
      </c>
      <c r="P92" s="10">
        <v>5417.5</v>
      </c>
      <c r="Q92" s="21"/>
    </row>
    <row r="93" spans="1:17" s="11" customFormat="1">
      <c r="A93" s="52"/>
      <c r="B93" s="55"/>
      <c r="C93" s="55"/>
      <c r="D93" s="61"/>
      <c r="E93" s="1" t="s">
        <v>26</v>
      </c>
      <c r="F93" s="1" t="s">
        <v>32</v>
      </c>
      <c r="G93" s="1" t="s">
        <v>33</v>
      </c>
      <c r="H93" s="2">
        <v>240</v>
      </c>
      <c r="I93" s="13">
        <v>19.100000000000001</v>
      </c>
      <c r="J93" s="12">
        <v>19.100000000000001</v>
      </c>
      <c r="K93" s="10"/>
      <c r="L93" s="10"/>
      <c r="M93" s="13"/>
      <c r="N93" s="12"/>
      <c r="O93" s="10"/>
      <c r="P93" s="10"/>
      <c r="Q93" s="21"/>
    </row>
    <row r="94" spans="1:17" s="11" customFormat="1">
      <c r="A94" s="52"/>
      <c r="B94" s="55"/>
      <c r="C94" s="55"/>
      <c r="D94" s="61"/>
      <c r="E94" s="1" t="s">
        <v>26</v>
      </c>
      <c r="F94" s="1" t="s">
        <v>32</v>
      </c>
      <c r="G94" s="1" t="s">
        <v>33</v>
      </c>
      <c r="H94" s="2">
        <v>320</v>
      </c>
      <c r="I94" s="13">
        <v>1917</v>
      </c>
      <c r="J94" s="12">
        <v>1917</v>
      </c>
      <c r="K94" s="10"/>
      <c r="L94" s="10"/>
      <c r="M94" s="13"/>
      <c r="N94" s="12"/>
      <c r="O94" s="10"/>
      <c r="P94" s="10"/>
      <c r="Q94" s="21"/>
    </row>
    <row r="95" spans="1:17" s="11" customFormat="1">
      <c r="A95" s="52"/>
      <c r="B95" s="55"/>
      <c r="C95" s="55"/>
      <c r="D95" s="61"/>
      <c r="E95" s="1" t="s">
        <v>26</v>
      </c>
      <c r="F95" s="1" t="s">
        <v>32</v>
      </c>
      <c r="G95" s="1" t="s">
        <v>96</v>
      </c>
      <c r="H95" s="2">
        <v>240</v>
      </c>
      <c r="I95" s="13"/>
      <c r="J95" s="12"/>
      <c r="K95" s="10">
        <v>34.299999999999997</v>
      </c>
      <c r="L95" s="10">
        <v>9.4</v>
      </c>
      <c r="M95" s="13">
        <v>19.8</v>
      </c>
      <c r="N95" s="12">
        <v>19.8</v>
      </c>
      <c r="O95" s="10">
        <v>34.299999999999997</v>
      </c>
      <c r="P95" s="10">
        <v>34.299999999999997</v>
      </c>
      <c r="Q95" s="21"/>
    </row>
    <row r="96" spans="1:17" s="11" customFormat="1">
      <c r="A96" s="53"/>
      <c r="B96" s="56"/>
      <c r="C96" s="56"/>
      <c r="D96" s="62"/>
      <c r="E96" s="1" t="s">
        <v>26</v>
      </c>
      <c r="F96" s="1" t="s">
        <v>32</v>
      </c>
      <c r="G96" s="1" t="s">
        <v>96</v>
      </c>
      <c r="H96" s="2">
        <v>320</v>
      </c>
      <c r="I96" s="13"/>
      <c r="J96" s="12"/>
      <c r="K96" s="10">
        <v>1712.6</v>
      </c>
      <c r="L96" s="10">
        <v>1117.4000000000001</v>
      </c>
      <c r="M96" s="13">
        <v>1946.2</v>
      </c>
      <c r="N96" s="12">
        <v>1946.2</v>
      </c>
      <c r="O96" s="10">
        <v>1712.6</v>
      </c>
      <c r="P96" s="10">
        <v>1712.6</v>
      </c>
      <c r="Q96" s="21"/>
    </row>
    <row r="97" spans="1:17" s="11" customFormat="1" ht="18.75" customHeight="1">
      <c r="A97" s="51"/>
      <c r="B97" s="54" t="s">
        <v>58</v>
      </c>
      <c r="C97" s="54" t="s">
        <v>59</v>
      </c>
      <c r="D97" s="22" t="s">
        <v>21</v>
      </c>
      <c r="E97" s="23"/>
      <c r="F97" s="23"/>
      <c r="G97" s="23"/>
      <c r="H97" s="23"/>
      <c r="I97" s="13">
        <f>SUM(I99+I100)</f>
        <v>23128.9</v>
      </c>
      <c r="J97" s="13">
        <f t="shared" ref="J97:P97" si="8">SUM(J99+J100)</f>
        <v>22577.8</v>
      </c>
      <c r="K97" s="13">
        <f t="shared" si="8"/>
        <v>20403.7</v>
      </c>
      <c r="L97" s="13">
        <f t="shared" si="8"/>
        <v>13434.699999999999</v>
      </c>
      <c r="M97" s="13">
        <f t="shared" si="8"/>
        <v>23809.1</v>
      </c>
      <c r="N97" s="13">
        <f t="shared" si="8"/>
        <v>23774</v>
      </c>
      <c r="O97" s="13">
        <f t="shared" si="8"/>
        <v>21852.6</v>
      </c>
      <c r="P97" s="13">
        <f t="shared" si="8"/>
        <v>21048.3</v>
      </c>
      <c r="Q97" s="21"/>
    </row>
    <row r="98" spans="1:17" s="11" customFormat="1">
      <c r="A98" s="52"/>
      <c r="B98" s="55"/>
      <c r="C98" s="55"/>
      <c r="D98" s="22" t="s">
        <v>22</v>
      </c>
      <c r="E98" s="23"/>
      <c r="F98" s="23"/>
      <c r="G98" s="23"/>
      <c r="H98" s="23"/>
      <c r="I98" s="12"/>
      <c r="J98" s="12"/>
      <c r="K98" s="10"/>
      <c r="L98" s="10"/>
      <c r="M98" s="12"/>
      <c r="N98" s="12"/>
      <c r="O98" s="10"/>
      <c r="P98" s="10"/>
      <c r="Q98" s="21"/>
    </row>
    <row r="99" spans="1:17" s="11" customFormat="1" ht="31.5" customHeight="1">
      <c r="A99" s="52"/>
      <c r="B99" s="55"/>
      <c r="C99" s="55"/>
      <c r="D99" s="36" t="s">
        <v>54</v>
      </c>
      <c r="E99" s="30" t="s">
        <v>53</v>
      </c>
      <c r="F99" s="23"/>
      <c r="G99" s="23"/>
      <c r="H99" s="23"/>
      <c r="I99" s="31">
        <f>SUM(I101+I102+I103+I104+I105+I106+I107+I108+I109+I110+I111+I112+I115+I116+I117+I118+I119)</f>
        <v>23128.9</v>
      </c>
      <c r="J99" s="31">
        <f t="shared" ref="J99:P99" si="9">SUM(J101+J102+J103+J104+J105+J106+J107+J108+J109+J110+J111+J112+J115+J116+J117+J118+J119)</f>
        <v>22577.8</v>
      </c>
      <c r="K99" s="31">
        <f t="shared" si="9"/>
        <v>20273.5</v>
      </c>
      <c r="L99" s="31">
        <f t="shared" si="9"/>
        <v>13372.4</v>
      </c>
      <c r="M99" s="31">
        <f t="shared" si="9"/>
        <v>23678.899999999998</v>
      </c>
      <c r="N99" s="31">
        <f t="shared" si="9"/>
        <v>23643.8</v>
      </c>
      <c r="O99" s="31">
        <f t="shared" si="9"/>
        <v>21726.699999999997</v>
      </c>
      <c r="P99" s="31">
        <f t="shared" si="9"/>
        <v>20922.399999999998</v>
      </c>
      <c r="Q99" s="21"/>
    </row>
    <row r="100" spans="1:17" s="11" customFormat="1" ht="55.5" customHeight="1">
      <c r="A100" s="52"/>
      <c r="B100" s="55"/>
      <c r="C100" s="55"/>
      <c r="D100" s="37" t="s">
        <v>116</v>
      </c>
      <c r="E100" s="30" t="s">
        <v>115</v>
      </c>
      <c r="F100" s="23"/>
      <c r="G100" s="23"/>
      <c r="H100" s="23"/>
      <c r="I100" s="31">
        <f>SUM(I113+I114)</f>
        <v>0</v>
      </c>
      <c r="J100" s="31">
        <f t="shared" ref="J100:P100" si="10">SUM(J113+J114)</f>
        <v>0</v>
      </c>
      <c r="K100" s="31">
        <f t="shared" si="10"/>
        <v>130.20000000000002</v>
      </c>
      <c r="L100" s="31">
        <f t="shared" si="10"/>
        <v>62.3</v>
      </c>
      <c r="M100" s="31">
        <f t="shared" si="10"/>
        <v>130.20000000000002</v>
      </c>
      <c r="N100" s="31">
        <f t="shared" si="10"/>
        <v>130.20000000000002</v>
      </c>
      <c r="O100" s="31">
        <f t="shared" si="10"/>
        <v>125.89999999999999</v>
      </c>
      <c r="P100" s="31">
        <f t="shared" si="10"/>
        <v>125.89999999999999</v>
      </c>
      <c r="Q100" s="21"/>
    </row>
    <row r="101" spans="1:17" s="11" customFormat="1">
      <c r="A101" s="52"/>
      <c r="B101" s="55"/>
      <c r="C101" s="55"/>
      <c r="D101" s="57"/>
      <c r="E101" s="27" t="s">
        <v>53</v>
      </c>
      <c r="F101" s="27" t="s">
        <v>76</v>
      </c>
      <c r="G101" s="27" t="s">
        <v>75</v>
      </c>
      <c r="H101" s="28">
        <v>120</v>
      </c>
      <c r="I101" s="26">
        <v>74.400000000000006</v>
      </c>
      <c r="J101" s="26">
        <v>74.400000000000006</v>
      </c>
      <c r="K101" s="10"/>
      <c r="L101" s="10"/>
      <c r="M101" s="26"/>
      <c r="N101" s="26"/>
      <c r="O101" s="10"/>
      <c r="P101" s="10"/>
      <c r="Q101" s="21"/>
    </row>
    <row r="102" spans="1:17" s="11" customFormat="1">
      <c r="A102" s="52"/>
      <c r="B102" s="55"/>
      <c r="C102" s="55"/>
      <c r="D102" s="58"/>
      <c r="E102" s="27" t="s">
        <v>53</v>
      </c>
      <c r="F102" s="27" t="s">
        <v>76</v>
      </c>
      <c r="G102" s="27" t="s">
        <v>75</v>
      </c>
      <c r="H102" s="28">
        <v>240</v>
      </c>
      <c r="I102" s="26">
        <v>2.1</v>
      </c>
      <c r="J102" s="26">
        <v>2.1</v>
      </c>
      <c r="K102" s="10"/>
      <c r="L102" s="10"/>
      <c r="M102" s="26"/>
      <c r="N102" s="26"/>
      <c r="O102" s="10"/>
      <c r="P102" s="10"/>
      <c r="Q102" s="21"/>
    </row>
    <row r="103" spans="1:17" s="11" customFormat="1">
      <c r="A103" s="52"/>
      <c r="B103" s="55"/>
      <c r="C103" s="55"/>
      <c r="D103" s="58"/>
      <c r="E103" s="27" t="s">
        <v>53</v>
      </c>
      <c r="F103" s="27" t="s">
        <v>76</v>
      </c>
      <c r="G103" s="27" t="s">
        <v>109</v>
      </c>
      <c r="H103" s="28">
        <v>120</v>
      </c>
      <c r="I103" s="26"/>
      <c r="J103" s="26"/>
      <c r="K103" s="10">
        <v>83.4</v>
      </c>
      <c r="L103" s="10">
        <v>40.6</v>
      </c>
      <c r="M103" s="26">
        <v>90.5</v>
      </c>
      <c r="N103" s="26">
        <v>90.5</v>
      </c>
      <c r="O103" s="10">
        <v>76.7</v>
      </c>
      <c r="P103" s="10">
        <v>76.7</v>
      </c>
      <c r="Q103" s="21"/>
    </row>
    <row r="104" spans="1:17" s="11" customFormat="1">
      <c r="A104" s="52"/>
      <c r="B104" s="55"/>
      <c r="C104" s="55"/>
      <c r="D104" s="58"/>
      <c r="E104" s="27" t="s">
        <v>53</v>
      </c>
      <c r="F104" s="27" t="s">
        <v>76</v>
      </c>
      <c r="G104" s="27" t="s">
        <v>109</v>
      </c>
      <c r="H104" s="28">
        <v>240</v>
      </c>
      <c r="I104" s="26"/>
      <c r="J104" s="26"/>
      <c r="K104" s="10">
        <v>2.2000000000000002</v>
      </c>
      <c r="L104" s="10">
        <v>2.2000000000000002</v>
      </c>
      <c r="M104" s="26">
        <v>2.2000000000000002</v>
      </c>
      <c r="N104" s="26">
        <v>2.2000000000000002</v>
      </c>
      <c r="O104" s="10">
        <v>2.2000000000000002</v>
      </c>
      <c r="P104" s="10">
        <v>2.2000000000000002</v>
      </c>
      <c r="Q104" s="21"/>
    </row>
    <row r="105" spans="1:17" s="11" customFormat="1" ht="15" customHeight="1">
      <c r="A105" s="52"/>
      <c r="B105" s="55"/>
      <c r="C105" s="55"/>
      <c r="D105" s="58"/>
      <c r="E105" s="30" t="s">
        <v>53</v>
      </c>
      <c r="F105" s="1" t="s">
        <v>47</v>
      </c>
      <c r="G105" s="30" t="s">
        <v>60</v>
      </c>
      <c r="H105" s="25">
        <v>120</v>
      </c>
      <c r="I105" s="26">
        <v>2961.7</v>
      </c>
      <c r="J105" s="26">
        <v>2839.3</v>
      </c>
      <c r="K105" s="10"/>
      <c r="L105" s="10"/>
      <c r="M105" s="26"/>
      <c r="N105" s="26"/>
      <c r="O105" s="10"/>
      <c r="P105" s="10"/>
      <c r="Q105" s="21"/>
    </row>
    <row r="106" spans="1:17" s="11" customFormat="1" ht="15" customHeight="1">
      <c r="A106" s="52"/>
      <c r="B106" s="55"/>
      <c r="C106" s="55"/>
      <c r="D106" s="58"/>
      <c r="E106" s="30" t="s">
        <v>53</v>
      </c>
      <c r="F106" s="1" t="s">
        <v>47</v>
      </c>
      <c r="G106" s="30" t="s">
        <v>60</v>
      </c>
      <c r="H106" s="25">
        <v>240</v>
      </c>
      <c r="I106" s="26">
        <v>938</v>
      </c>
      <c r="J106" s="26">
        <v>645.5</v>
      </c>
      <c r="K106" s="10"/>
      <c r="L106" s="10"/>
      <c r="M106" s="26"/>
      <c r="N106" s="26"/>
      <c r="O106" s="10"/>
      <c r="P106" s="10"/>
      <c r="Q106" s="21"/>
    </row>
    <row r="107" spans="1:17" s="11" customFormat="1" ht="15" customHeight="1">
      <c r="A107" s="52"/>
      <c r="B107" s="55"/>
      <c r="C107" s="55"/>
      <c r="D107" s="58"/>
      <c r="E107" s="30" t="s">
        <v>53</v>
      </c>
      <c r="F107" s="1" t="s">
        <v>47</v>
      </c>
      <c r="G107" s="30" t="s">
        <v>111</v>
      </c>
      <c r="H107" s="25">
        <v>120</v>
      </c>
      <c r="I107" s="26"/>
      <c r="J107" s="26"/>
      <c r="K107" s="10">
        <v>3707.4</v>
      </c>
      <c r="L107" s="10">
        <v>1503.7</v>
      </c>
      <c r="M107" s="26">
        <v>3667.6</v>
      </c>
      <c r="N107" s="26">
        <v>3667.6</v>
      </c>
      <c r="O107" s="10">
        <v>3407.4</v>
      </c>
      <c r="P107" s="10">
        <v>3407.4</v>
      </c>
      <c r="Q107" s="21"/>
    </row>
    <row r="108" spans="1:17" s="11" customFormat="1" ht="15" customHeight="1">
      <c r="A108" s="52"/>
      <c r="B108" s="55"/>
      <c r="C108" s="55"/>
      <c r="D108" s="58"/>
      <c r="E108" s="30" t="s">
        <v>53</v>
      </c>
      <c r="F108" s="1" t="s">
        <v>47</v>
      </c>
      <c r="G108" s="30" t="s">
        <v>111</v>
      </c>
      <c r="H108" s="25">
        <v>240</v>
      </c>
      <c r="I108" s="26"/>
      <c r="J108" s="26"/>
      <c r="K108" s="10">
        <v>1192.5999999999999</v>
      </c>
      <c r="L108" s="10">
        <v>314</v>
      </c>
      <c r="M108" s="26">
        <v>649.4</v>
      </c>
      <c r="N108" s="26">
        <v>633.9</v>
      </c>
      <c r="O108" s="10">
        <v>1192.5999999999999</v>
      </c>
      <c r="P108" s="10">
        <v>1192.5999999999999</v>
      </c>
      <c r="Q108" s="21"/>
    </row>
    <row r="109" spans="1:17" s="11" customFormat="1">
      <c r="A109" s="52"/>
      <c r="B109" s="55"/>
      <c r="C109" s="55"/>
      <c r="D109" s="58"/>
      <c r="E109" s="27" t="s">
        <v>53</v>
      </c>
      <c r="F109" s="27" t="s">
        <v>81</v>
      </c>
      <c r="G109" s="27" t="s">
        <v>71</v>
      </c>
      <c r="H109" s="28">
        <v>120</v>
      </c>
      <c r="I109" s="26">
        <v>311</v>
      </c>
      <c r="J109" s="26">
        <v>311</v>
      </c>
      <c r="K109" s="10"/>
      <c r="L109" s="10"/>
      <c r="M109" s="26"/>
      <c r="N109" s="26"/>
      <c r="O109" s="10"/>
      <c r="P109" s="10"/>
      <c r="Q109" s="21"/>
    </row>
    <row r="110" spans="1:17" s="11" customFormat="1">
      <c r="A110" s="52"/>
      <c r="B110" s="55"/>
      <c r="C110" s="55"/>
      <c r="D110" s="58"/>
      <c r="E110" s="27" t="s">
        <v>53</v>
      </c>
      <c r="F110" s="27" t="s">
        <v>81</v>
      </c>
      <c r="G110" s="27" t="s">
        <v>71</v>
      </c>
      <c r="H110" s="28">
        <v>240</v>
      </c>
      <c r="I110" s="26">
        <v>11</v>
      </c>
      <c r="J110" s="26">
        <v>11</v>
      </c>
      <c r="K110" s="10"/>
      <c r="L110" s="10"/>
      <c r="M110" s="26"/>
      <c r="N110" s="26"/>
      <c r="O110" s="10"/>
      <c r="P110" s="10"/>
      <c r="Q110" s="21"/>
    </row>
    <row r="111" spans="1:17" s="11" customFormat="1">
      <c r="A111" s="52"/>
      <c r="B111" s="55"/>
      <c r="C111" s="55"/>
      <c r="D111" s="58"/>
      <c r="E111" s="27" t="s">
        <v>53</v>
      </c>
      <c r="F111" s="27" t="s">
        <v>81</v>
      </c>
      <c r="G111" s="27" t="s">
        <v>108</v>
      </c>
      <c r="H111" s="28">
        <v>120</v>
      </c>
      <c r="I111" s="26"/>
      <c r="J111" s="26"/>
      <c r="K111" s="10">
        <v>155.4</v>
      </c>
      <c r="L111" s="10">
        <v>75.099999999999994</v>
      </c>
      <c r="M111" s="26">
        <v>155.4</v>
      </c>
      <c r="N111" s="26">
        <v>155.4</v>
      </c>
      <c r="O111" s="10">
        <v>137</v>
      </c>
      <c r="P111" s="10">
        <v>137</v>
      </c>
      <c r="Q111" s="21"/>
    </row>
    <row r="112" spans="1:17" s="11" customFormat="1">
      <c r="A112" s="52"/>
      <c r="B112" s="55"/>
      <c r="C112" s="55"/>
      <c r="D112" s="58"/>
      <c r="E112" s="27" t="s">
        <v>53</v>
      </c>
      <c r="F112" s="27" t="s">
        <v>81</v>
      </c>
      <c r="G112" s="27" t="s">
        <v>108</v>
      </c>
      <c r="H112" s="28">
        <v>240</v>
      </c>
      <c r="I112" s="26"/>
      <c r="J112" s="26"/>
      <c r="K112" s="10">
        <v>7</v>
      </c>
      <c r="L112" s="10">
        <v>7</v>
      </c>
      <c r="M112" s="26">
        <v>7</v>
      </c>
      <c r="N112" s="26">
        <v>7</v>
      </c>
      <c r="O112" s="10">
        <v>7</v>
      </c>
      <c r="P112" s="10">
        <v>7</v>
      </c>
      <c r="Q112" s="21"/>
    </row>
    <row r="113" spans="1:17" s="11" customFormat="1">
      <c r="A113" s="52"/>
      <c r="B113" s="55"/>
      <c r="C113" s="55"/>
      <c r="D113" s="58"/>
      <c r="E113" s="27" t="s">
        <v>115</v>
      </c>
      <c r="F113" s="27" t="s">
        <v>76</v>
      </c>
      <c r="G113" s="27" t="s">
        <v>108</v>
      </c>
      <c r="H113" s="28">
        <v>120</v>
      </c>
      <c r="I113" s="26"/>
      <c r="J113" s="26"/>
      <c r="K113" s="10">
        <v>127.9</v>
      </c>
      <c r="L113" s="10">
        <v>60</v>
      </c>
      <c r="M113" s="26">
        <v>127.9</v>
      </c>
      <c r="N113" s="26">
        <v>127.9</v>
      </c>
      <c r="O113" s="10">
        <v>123.6</v>
      </c>
      <c r="P113" s="10">
        <v>123.6</v>
      </c>
      <c r="Q113" s="21"/>
    </row>
    <row r="114" spans="1:17" s="11" customFormat="1">
      <c r="A114" s="52"/>
      <c r="B114" s="55"/>
      <c r="C114" s="55"/>
      <c r="D114" s="58"/>
      <c r="E114" s="27" t="s">
        <v>115</v>
      </c>
      <c r="F114" s="27" t="s">
        <v>76</v>
      </c>
      <c r="G114" s="27" t="s">
        <v>108</v>
      </c>
      <c r="H114" s="28">
        <v>240</v>
      </c>
      <c r="I114" s="26"/>
      <c r="J114" s="26"/>
      <c r="K114" s="10">
        <v>2.2999999999999998</v>
      </c>
      <c r="L114" s="10">
        <v>2.2999999999999998</v>
      </c>
      <c r="M114" s="26">
        <v>2.2999999999999998</v>
      </c>
      <c r="N114" s="26">
        <v>2.2999999999999998</v>
      </c>
      <c r="O114" s="10">
        <v>2.2999999999999998</v>
      </c>
      <c r="P114" s="10">
        <v>2.2999999999999998</v>
      </c>
      <c r="Q114" s="21"/>
    </row>
    <row r="115" spans="1:17" s="11" customFormat="1">
      <c r="A115" s="52"/>
      <c r="B115" s="55"/>
      <c r="C115" s="55"/>
      <c r="D115" s="58"/>
      <c r="E115" s="27" t="s">
        <v>53</v>
      </c>
      <c r="F115" s="27" t="s">
        <v>82</v>
      </c>
      <c r="G115" s="27" t="s">
        <v>108</v>
      </c>
      <c r="H115" s="28">
        <v>110</v>
      </c>
      <c r="I115" s="26"/>
      <c r="J115" s="26"/>
      <c r="K115" s="10">
        <v>15.5</v>
      </c>
      <c r="L115" s="10">
        <v>8.6999999999999993</v>
      </c>
      <c r="M115" s="26">
        <v>15.5</v>
      </c>
      <c r="N115" s="26">
        <v>15.5</v>
      </c>
      <c r="O115" s="10">
        <v>13.7</v>
      </c>
      <c r="P115" s="10">
        <v>13.7</v>
      </c>
      <c r="Q115" s="21"/>
    </row>
    <row r="116" spans="1:17" s="11" customFormat="1">
      <c r="A116" s="52"/>
      <c r="B116" s="55"/>
      <c r="C116" s="55"/>
      <c r="D116" s="58"/>
      <c r="E116" s="27" t="s">
        <v>53</v>
      </c>
      <c r="F116" s="28">
        <v>1003</v>
      </c>
      <c r="G116" s="27" t="s">
        <v>71</v>
      </c>
      <c r="H116" s="28">
        <v>410</v>
      </c>
      <c r="I116" s="26">
        <v>15431.7</v>
      </c>
      <c r="J116" s="26">
        <v>15295.5</v>
      </c>
      <c r="K116" s="10"/>
      <c r="L116" s="10"/>
      <c r="M116" s="26"/>
      <c r="N116" s="26"/>
      <c r="O116" s="10"/>
      <c r="P116" s="10"/>
      <c r="Q116" s="21"/>
    </row>
    <row r="117" spans="1:17" s="11" customFormat="1">
      <c r="A117" s="52"/>
      <c r="B117" s="55"/>
      <c r="C117" s="55"/>
      <c r="D117" s="58"/>
      <c r="E117" s="27" t="s">
        <v>53</v>
      </c>
      <c r="F117" s="27" t="s">
        <v>34</v>
      </c>
      <c r="G117" s="27" t="s">
        <v>108</v>
      </c>
      <c r="H117" s="28">
        <v>410</v>
      </c>
      <c r="I117" s="26"/>
      <c r="J117" s="26"/>
      <c r="K117" s="10">
        <v>11303</v>
      </c>
      <c r="L117" s="10">
        <v>7614.1</v>
      </c>
      <c r="M117" s="26">
        <v>15284.3</v>
      </c>
      <c r="N117" s="26">
        <v>15264.7</v>
      </c>
      <c r="O117" s="10">
        <v>16890.099999999999</v>
      </c>
      <c r="P117" s="10">
        <v>16085.8</v>
      </c>
      <c r="Q117" s="21"/>
    </row>
    <row r="118" spans="1:17" s="11" customFormat="1">
      <c r="A118" s="52"/>
      <c r="B118" s="55"/>
      <c r="C118" s="55"/>
      <c r="D118" s="58"/>
      <c r="E118" s="27" t="s">
        <v>53</v>
      </c>
      <c r="F118" s="28">
        <v>1004</v>
      </c>
      <c r="G118" s="27" t="s">
        <v>61</v>
      </c>
      <c r="H118" s="28">
        <v>410</v>
      </c>
      <c r="I118" s="26">
        <v>3399</v>
      </c>
      <c r="J118" s="26">
        <v>3399</v>
      </c>
      <c r="K118" s="10"/>
      <c r="L118" s="10"/>
      <c r="M118" s="26"/>
      <c r="N118" s="26"/>
      <c r="O118" s="10"/>
      <c r="P118" s="10"/>
      <c r="Q118" s="21"/>
    </row>
    <row r="119" spans="1:17" s="11" customFormat="1">
      <c r="A119" s="53"/>
      <c r="B119" s="56"/>
      <c r="C119" s="56"/>
      <c r="D119" s="59"/>
      <c r="E119" s="27" t="s">
        <v>53</v>
      </c>
      <c r="F119" s="28">
        <v>1004</v>
      </c>
      <c r="G119" s="27" t="s">
        <v>110</v>
      </c>
      <c r="H119" s="28">
        <v>410</v>
      </c>
      <c r="I119" s="26"/>
      <c r="J119" s="26"/>
      <c r="K119" s="10">
        <v>3807</v>
      </c>
      <c r="L119" s="10">
        <v>3807</v>
      </c>
      <c r="M119" s="26">
        <v>3807</v>
      </c>
      <c r="N119" s="26">
        <v>3807</v>
      </c>
      <c r="O119" s="10">
        <v>0</v>
      </c>
      <c r="P119" s="10">
        <v>0</v>
      </c>
      <c r="Q119" s="21"/>
    </row>
    <row r="120" spans="1:17" s="11" customFormat="1" ht="20.25" customHeight="1">
      <c r="A120" s="51"/>
      <c r="B120" s="54" t="s">
        <v>77</v>
      </c>
      <c r="C120" s="54" t="s">
        <v>79</v>
      </c>
      <c r="D120" s="22" t="s">
        <v>21</v>
      </c>
      <c r="E120" s="23"/>
      <c r="F120" s="23"/>
      <c r="G120" s="23"/>
      <c r="H120" s="23"/>
      <c r="I120" s="13">
        <f t="shared" ref="I120:J120" si="11">SUM(I122)</f>
        <v>5799</v>
      </c>
      <c r="J120" s="13">
        <f t="shared" si="11"/>
        <v>5799</v>
      </c>
      <c r="K120" s="13">
        <f t="shared" ref="K120:P120" si="12">SUM(K122)</f>
        <v>6939.6999999999989</v>
      </c>
      <c r="L120" s="13">
        <f t="shared" si="12"/>
        <v>4059</v>
      </c>
      <c r="M120" s="13">
        <f t="shared" si="12"/>
        <v>6616</v>
      </c>
      <c r="N120" s="13">
        <f t="shared" si="12"/>
        <v>6616</v>
      </c>
      <c r="O120" s="13">
        <f t="shared" si="12"/>
        <v>8073.2</v>
      </c>
      <c r="P120" s="13">
        <f t="shared" si="12"/>
        <v>9485.6</v>
      </c>
      <c r="Q120" s="21"/>
    </row>
    <row r="121" spans="1:17" s="11" customFormat="1">
      <c r="A121" s="52"/>
      <c r="B121" s="55"/>
      <c r="C121" s="55"/>
      <c r="D121" s="22" t="s">
        <v>22</v>
      </c>
      <c r="E121" s="23"/>
      <c r="F121" s="23"/>
      <c r="G121" s="23"/>
      <c r="H121" s="23"/>
      <c r="I121" s="12"/>
      <c r="J121" s="12"/>
      <c r="K121" s="10"/>
      <c r="L121" s="10"/>
      <c r="M121" s="12"/>
      <c r="N121" s="12"/>
      <c r="O121" s="10"/>
      <c r="P121" s="10"/>
      <c r="Q121" s="21"/>
    </row>
    <row r="122" spans="1:17" s="11" customFormat="1" ht="18" customHeight="1">
      <c r="A122" s="52"/>
      <c r="B122" s="55"/>
      <c r="C122" s="55"/>
      <c r="D122" s="57" t="s">
        <v>25</v>
      </c>
      <c r="E122" s="1" t="s">
        <v>26</v>
      </c>
      <c r="F122" s="23"/>
      <c r="G122" s="23"/>
      <c r="H122" s="23"/>
      <c r="I122" s="12">
        <f t="shared" ref="I122:J122" si="13">SUM(I123:I126)</f>
        <v>5799</v>
      </c>
      <c r="J122" s="12">
        <f t="shared" si="13"/>
        <v>5799</v>
      </c>
      <c r="K122" s="12">
        <f t="shared" ref="K122:P122" si="14">SUM(K123:K126)</f>
        <v>6939.6999999999989</v>
      </c>
      <c r="L122" s="12">
        <f t="shared" si="14"/>
        <v>4059</v>
      </c>
      <c r="M122" s="12">
        <f t="shared" si="14"/>
        <v>6616</v>
      </c>
      <c r="N122" s="12">
        <f t="shared" si="14"/>
        <v>6616</v>
      </c>
      <c r="O122" s="12">
        <f t="shared" si="14"/>
        <v>8073.2</v>
      </c>
      <c r="P122" s="12">
        <f t="shared" si="14"/>
        <v>9485.6</v>
      </c>
      <c r="Q122" s="21"/>
    </row>
    <row r="123" spans="1:17" s="11" customFormat="1">
      <c r="A123" s="52"/>
      <c r="B123" s="55"/>
      <c r="C123" s="55"/>
      <c r="D123" s="58"/>
      <c r="E123" s="27" t="s">
        <v>26</v>
      </c>
      <c r="F123" s="27" t="s">
        <v>70</v>
      </c>
      <c r="G123" s="27" t="s">
        <v>78</v>
      </c>
      <c r="H123" s="28">
        <v>610</v>
      </c>
      <c r="I123" s="26">
        <v>5799</v>
      </c>
      <c r="J123" s="26">
        <v>5799</v>
      </c>
      <c r="K123" s="10">
        <v>6680.9</v>
      </c>
      <c r="L123" s="10">
        <v>4059</v>
      </c>
      <c r="M123" s="26">
        <v>6616</v>
      </c>
      <c r="N123" s="26">
        <v>6616</v>
      </c>
      <c r="O123" s="10">
        <v>7771.9</v>
      </c>
      <c r="P123" s="10">
        <v>9131.6</v>
      </c>
      <c r="Q123" s="21"/>
    </row>
    <row r="124" spans="1:17" s="11" customFormat="1">
      <c r="A124" s="52"/>
      <c r="B124" s="55"/>
      <c r="C124" s="55"/>
      <c r="D124" s="58"/>
      <c r="E124" s="27" t="s">
        <v>26</v>
      </c>
      <c r="F124" s="27" t="s">
        <v>70</v>
      </c>
      <c r="G124" s="27" t="s">
        <v>78</v>
      </c>
      <c r="H124" s="28">
        <v>620</v>
      </c>
      <c r="I124" s="26"/>
      <c r="J124" s="26"/>
      <c r="K124" s="10">
        <v>129.4</v>
      </c>
      <c r="L124" s="10">
        <v>0</v>
      </c>
      <c r="M124" s="26"/>
      <c r="N124" s="26"/>
      <c r="O124" s="10">
        <v>150.69999999999999</v>
      </c>
      <c r="P124" s="10">
        <v>177</v>
      </c>
      <c r="Q124" s="21"/>
    </row>
    <row r="125" spans="1:17" s="11" customFormat="1" ht="15" customHeight="1">
      <c r="A125" s="52"/>
      <c r="B125" s="55"/>
      <c r="C125" s="55"/>
      <c r="D125" s="58"/>
      <c r="E125" s="27" t="s">
        <v>26</v>
      </c>
      <c r="F125" s="27" t="s">
        <v>70</v>
      </c>
      <c r="G125" s="27" t="s">
        <v>78</v>
      </c>
      <c r="H125" s="25">
        <v>630</v>
      </c>
      <c r="I125" s="26"/>
      <c r="J125" s="26"/>
      <c r="K125" s="10">
        <v>64.7</v>
      </c>
      <c r="L125" s="10">
        <v>0</v>
      </c>
      <c r="M125" s="26"/>
      <c r="N125" s="26"/>
      <c r="O125" s="10">
        <v>75.3</v>
      </c>
      <c r="P125" s="10">
        <v>88.5</v>
      </c>
      <c r="Q125" s="21"/>
    </row>
    <row r="126" spans="1:17" s="11" customFormat="1" ht="15" customHeight="1">
      <c r="A126" s="53"/>
      <c r="B126" s="56"/>
      <c r="C126" s="56"/>
      <c r="D126" s="59"/>
      <c r="E126" s="27" t="s">
        <v>26</v>
      </c>
      <c r="F126" s="27" t="s">
        <v>70</v>
      </c>
      <c r="G126" s="27" t="s">
        <v>78</v>
      </c>
      <c r="H126" s="25">
        <v>810</v>
      </c>
      <c r="I126" s="26"/>
      <c r="J126" s="26"/>
      <c r="K126" s="10">
        <v>64.7</v>
      </c>
      <c r="L126" s="10">
        <v>0</v>
      </c>
      <c r="M126" s="26"/>
      <c r="N126" s="26"/>
      <c r="O126" s="10">
        <v>75.3</v>
      </c>
      <c r="P126" s="10">
        <v>88.5</v>
      </c>
      <c r="Q126" s="21"/>
    </row>
    <row r="127" spans="1:17" s="11" customFormat="1">
      <c r="A127" s="29"/>
    </row>
    <row r="128" spans="1:17" s="33" customFormat="1">
      <c r="A128" s="32" t="s">
        <v>113</v>
      </c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</row>
    <row r="129" spans="1:17" s="35" customFormat="1">
      <c r="A129" s="32" t="s">
        <v>23</v>
      </c>
      <c r="B129" s="34"/>
      <c r="C129" s="34"/>
      <c r="D129" s="34" t="s">
        <v>65</v>
      </c>
      <c r="E129" s="34"/>
      <c r="F129" s="34" t="s">
        <v>114</v>
      </c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</row>
  </sheetData>
  <mergeCells count="33">
    <mergeCell ref="A120:A126"/>
    <mergeCell ref="B120:B126"/>
    <mergeCell ref="C120:C126"/>
    <mergeCell ref="D122:D126"/>
    <mergeCell ref="A19:A96"/>
    <mergeCell ref="B19:B96"/>
    <mergeCell ref="C19:C96"/>
    <mergeCell ref="D23:D96"/>
    <mergeCell ref="A97:A119"/>
    <mergeCell ref="B97:B119"/>
    <mergeCell ref="C97:C119"/>
    <mergeCell ref="D101:D119"/>
    <mergeCell ref="A14:A18"/>
    <mergeCell ref="B14:B18"/>
    <mergeCell ref="C14:C18"/>
    <mergeCell ref="I10:J11"/>
    <mergeCell ref="K10:N10"/>
    <mergeCell ref="Q9:Q11"/>
    <mergeCell ref="A6:Q6"/>
    <mergeCell ref="A7:Q7"/>
    <mergeCell ref="K11:L11"/>
    <mergeCell ref="M11:N11"/>
    <mergeCell ref="I9:P9"/>
    <mergeCell ref="A9:A12"/>
    <mergeCell ref="B9:B12"/>
    <mergeCell ref="C9:C12"/>
    <mergeCell ref="D9:D12"/>
    <mergeCell ref="E9:H10"/>
    <mergeCell ref="O10:P11"/>
    <mergeCell ref="E11:E12"/>
    <mergeCell ref="F11:F12"/>
    <mergeCell ref="G11:G12"/>
    <mergeCell ref="H11:H12"/>
  </mergeCells>
  <printOptions horizontalCentered="1"/>
  <pageMargins left="0.19685039370078741" right="0.19685039370078741" top="1.1811023622047245" bottom="0.59055118110236227" header="0" footer="0"/>
  <pageSetup paperSize="9" scale="70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2025-02-19T01:31:04Z</dcterms:modified>
</cp:coreProperties>
</file>